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8_{CA2E4018-1E91-42AA-814B-BADD107D49D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B271" i="1" l="1"/>
  <c r="B103" i="1"/>
  <c r="D293" i="1"/>
  <c r="B195" i="1"/>
  <c r="B122" i="1"/>
  <c r="B376" i="1" l="1"/>
  <c r="B360" i="1"/>
  <c r="B352" i="1"/>
  <c r="B241" i="1"/>
  <c r="B167" i="1"/>
  <c r="B158" i="1"/>
  <c r="B131" i="1"/>
  <c r="B61" i="1"/>
  <c r="B133" i="1" l="1"/>
  <c r="C122" i="1"/>
  <c r="C167" i="1" l="1"/>
  <c r="C376" i="1"/>
  <c r="C360" i="1"/>
  <c r="C352" i="1"/>
  <c r="C241" i="1"/>
  <c r="C230" i="1"/>
  <c r="C158" i="1" l="1"/>
  <c r="C131" i="1"/>
  <c r="C103" i="1"/>
  <c r="C87" i="1"/>
  <c r="C61" i="1"/>
  <c r="C133" i="1" l="1"/>
  <c r="D376" i="1"/>
  <c r="D271" i="1"/>
  <c r="D360" i="1"/>
  <c r="D352" i="1"/>
  <c r="D241" i="1"/>
  <c r="D230" i="1"/>
  <c r="D217" i="1"/>
  <c r="D167" i="1"/>
  <c r="D158" i="1"/>
  <c r="D122" i="1"/>
  <c r="D131" i="1"/>
  <c r="D103" i="1"/>
  <c r="D87" i="1"/>
  <c r="D61" i="1"/>
  <c r="D36" i="1"/>
  <c r="D133" i="1" l="1"/>
</calcChain>
</file>

<file path=xl/sharedStrings.xml><?xml version="1.0" encoding="utf-8"?>
<sst xmlns="http://schemas.openxmlformats.org/spreadsheetml/2006/main" count="495" uniqueCount="421">
  <si>
    <t>Voci (capitoli)</t>
  </si>
  <si>
    <t xml:space="preserve">Personale in ruolo </t>
  </si>
  <si>
    <t>Compensi Collaboratori                          Contributi INPS Collaboratori                       INAIL Collaboratori</t>
  </si>
  <si>
    <t>35/1024              35/1025               35/1026</t>
  </si>
  <si>
    <t xml:space="preserve">Incarichi correnti </t>
  </si>
  <si>
    <t>35/1002</t>
  </si>
  <si>
    <t>Missioni</t>
  </si>
  <si>
    <t>35/1011</t>
  </si>
  <si>
    <t>Libri e riviste</t>
  </si>
  <si>
    <t>35/1007</t>
  </si>
  <si>
    <t xml:space="preserve">Materiali correnti di consumo </t>
  </si>
  <si>
    <t>33/1001</t>
  </si>
  <si>
    <t>35/1006</t>
  </si>
  <si>
    <t>Manutenzione ordinaria impianti</t>
  </si>
  <si>
    <t>35/1009</t>
  </si>
  <si>
    <t>Piccole attrezzature</t>
  </si>
  <si>
    <t>35/1016</t>
  </si>
  <si>
    <t>Assistenza informatica e strumentale Assistenza sito web/dominii</t>
  </si>
  <si>
    <t>35/1003</t>
  </si>
  <si>
    <t xml:space="preserve"> 35/1005</t>
  </si>
  <si>
    <t>Rappresentanza e ospitalità</t>
  </si>
  <si>
    <t>35/1014</t>
  </si>
  <si>
    <t>Adesioni ad ass.ni di categoria</t>
  </si>
  <si>
    <t>43/1001</t>
  </si>
  <si>
    <t>Acquisti vari</t>
  </si>
  <si>
    <t>35/1022</t>
  </si>
  <si>
    <t>Allestimento Mostre</t>
  </si>
  <si>
    <t>35/1015</t>
  </si>
  <si>
    <t>Pubblicitarie e promozionali</t>
  </si>
  <si>
    <t>Servizio reference</t>
  </si>
  <si>
    <t>35/1010</t>
  </si>
  <si>
    <t>S.I.A.E.</t>
  </si>
  <si>
    <t>35/1012</t>
  </si>
  <si>
    <t>Prestazioni da terzi</t>
  </si>
  <si>
    <t>35/1018</t>
  </si>
  <si>
    <t>Rimborso spese</t>
  </si>
  <si>
    <t>35/1019</t>
  </si>
  <si>
    <t>Contributi a terzi</t>
  </si>
  <si>
    <t>35/1027</t>
  </si>
  <si>
    <t>Spese mezzo museo</t>
  </si>
  <si>
    <t>35/0034</t>
  </si>
  <si>
    <t>assicurazioni</t>
  </si>
  <si>
    <t>35/1020</t>
  </si>
  <si>
    <t>Noleggio attrezzature</t>
  </si>
  <si>
    <t>36/1001</t>
  </si>
  <si>
    <t>TOTALE</t>
  </si>
  <si>
    <t>MUSEI  -  COSTI</t>
  </si>
  <si>
    <t>30/0050</t>
  </si>
  <si>
    <t>Laboratori didattici</t>
  </si>
  <si>
    <t>Pam Club</t>
  </si>
  <si>
    <t>30/0024</t>
  </si>
  <si>
    <t xml:space="preserve">Contributi Enti per museo                                             </t>
  </si>
  <si>
    <t xml:space="preserve">50/0050 </t>
  </si>
  <si>
    <t>Corrispettivi offerta libera</t>
  </si>
  <si>
    <t>30/0096</t>
  </si>
  <si>
    <t xml:space="preserve">Sponsorizzazioni </t>
  </si>
  <si>
    <t>30/0094</t>
  </si>
  <si>
    <t>Materie di consumo c/rimanenze finali</t>
  </si>
  <si>
    <t>34/0033</t>
  </si>
  <si>
    <t>30/0076</t>
  </si>
  <si>
    <t xml:space="preserve">30/0079 </t>
  </si>
  <si>
    <t>MUSEI RICAVI</t>
  </si>
  <si>
    <t>35/2016</t>
  </si>
  <si>
    <t xml:space="preserve">Costo del personale </t>
  </si>
  <si>
    <t>37/****</t>
  </si>
  <si>
    <t>Acquisto libri ed audiovideo + abbonamenti periodici</t>
  </si>
  <si>
    <t>35/2005</t>
  </si>
  <si>
    <t>acquisti piccoli arredi + materiali di consumo</t>
  </si>
  <si>
    <t>33/2001</t>
  </si>
  <si>
    <t>35/2009</t>
  </si>
  <si>
    <t>Assistenza tecnica Wi.Fi.</t>
  </si>
  <si>
    <t>35/2013</t>
  </si>
  <si>
    <t>Eventi e iniziative promosse da Biblioteca</t>
  </si>
  <si>
    <t>35/2001</t>
  </si>
  <si>
    <t xml:space="preserve">  35/2003</t>
  </si>
  <si>
    <t>35/2004</t>
  </si>
  <si>
    <t>35/2020</t>
  </si>
  <si>
    <t>Missioni e trasferte</t>
  </si>
  <si>
    <t>35/2010</t>
  </si>
  <si>
    <t>Siae</t>
  </si>
  <si>
    <t>35/2007</t>
  </si>
  <si>
    <t>Celebrazioni Tonino Guerra</t>
  </si>
  <si>
    <t>35/2011</t>
  </si>
  <si>
    <t>Contributo Fondo Baldini</t>
  </si>
  <si>
    <t>35/2002</t>
  </si>
  <si>
    <t>35/2018 35/2019</t>
  </si>
  <si>
    <t>35/2012</t>
  </si>
  <si>
    <t xml:space="preserve">35/2008 </t>
  </si>
  <si>
    <t>BIBLIOTECA COSTI</t>
  </si>
  <si>
    <t>codice conto</t>
  </si>
  <si>
    <t>Vendita libri</t>
  </si>
  <si>
    <t>30/0082</t>
  </si>
  <si>
    <t>Fotocopie e scansioni</t>
  </si>
  <si>
    <t>30/0084</t>
  </si>
  <si>
    <t>Laboratori</t>
  </si>
  <si>
    <t>30/0092</t>
  </si>
  <si>
    <t>Contributi in buoni acquisto</t>
  </si>
  <si>
    <t>30/0090</t>
  </si>
  <si>
    <t>30/0093</t>
  </si>
  <si>
    <t>Affitto sala</t>
  </si>
  <si>
    <t>Biblioteca gadget</t>
  </si>
  <si>
    <t>30/0097</t>
  </si>
  <si>
    <t xml:space="preserve">TOTALE  </t>
  </si>
  <si>
    <t>BIBLIOTECA RICAVI</t>
  </si>
  <si>
    <t>30/0004</t>
  </si>
  <si>
    <t>Spese generali per esercizio</t>
  </si>
  <si>
    <t>Assicurazione</t>
  </si>
  <si>
    <t>35/0007</t>
  </si>
  <si>
    <t>Consorzio di bonifica</t>
  </si>
  <si>
    <t>35/0151</t>
  </si>
  <si>
    <t xml:space="preserve">Manutenzione </t>
  </si>
  <si>
    <t>35/0011</t>
  </si>
  <si>
    <t xml:space="preserve"> 35/0050</t>
  </si>
  <si>
    <t xml:space="preserve"> 35/0043 </t>
  </si>
  <si>
    <t>Totali generali</t>
  </si>
  <si>
    <t>Spesa personale assunto</t>
  </si>
  <si>
    <t>37/*****</t>
  </si>
  <si>
    <t>Spese varie a sostegno cinema</t>
  </si>
  <si>
    <t>35/0118</t>
  </si>
  <si>
    <t>Totale sostegno</t>
  </si>
  <si>
    <t>TOTALE GENERALE</t>
  </si>
  <si>
    <t>32/0251</t>
  </si>
  <si>
    <t xml:space="preserve">35/0227 </t>
  </si>
  <si>
    <t xml:space="preserve">35/0009  </t>
  </si>
  <si>
    <t>SUPERCINEMA -  COSTI</t>
  </si>
  <si>
    <t>COSTI</t>
  </si>
  <si>
    <t>35/5001</t>
  </si>
  <si>
    <t>Manutenzioni acquisti</t>
  </si>
  <si>
    <t>35/5002</t>
  </si>
  <si>
    <t>35/5003</t>
  </si>
  <si>
    <t xml:space="preserve">Rappresentanza e ospitalità </t>
  </si>
  <si>
    <t>35/5004</t>
  </si>
  <si>
    <t>Piccole Attrezzature</t>
  </si>
  <si>
    <t>35/5005</t>
  </si>
  <si>
    <t>SIAE</t>
  </si>
  <si>
    <t>35/5006</t>
  </si>
  <si>
    <t>35/5007</t>
  </si>
  <si>
    <t>Progetto Amarmet</t>
  </si>
  <si>
    <t>35/5008</t>
  </si>
  <si>
    <t>assicurazione</t>
  </si>
  <si>
    <t>35/5009</t>
  </si>
  <si>
    <t>35/5010</t>
  </si>
  <si>
    <t>36/5001</t>
  </si>
  <si>
    <t>SETTORE CULTURA</t>
  </si>
  <si>
    <t>RICAVI / CONTRIBUTI</t>
  </si>
  <si>
    <t>Comune di Santarc.</t>
  </si>
  <si>
    <t>50/0059</t>
  </si>
  <si>
    <t>Assistenza gestione contabilità, Bilancio preventivo e consuntivo, C.d.G. trimestrale e assistenza paghe e lavoro</t>
  </si>
  <si>
    <t>35/1050</t>
  </si>
  <si>
    <t>Ammortamenti</t>
  </si>
  <si>
    <t>Da 39/001 a 39/0056</t>
  </si>
  <si>
    <t>Spese bancarie</t>
  </si>
  <si>
    <t>51/0004</t>
  </si>
  <si>
    <t>Imposta di bollo</t>
  </si>
  <si>
    <t>43/0023</t>
  </si>
  <si>
    <t>Interessi passivi bancari</t>
  </si>
  <si>
    <t>51/0002</t>
  </si>
  <si>
    <t>Interessi attivi</t>
  </si>
  <si>
    <t>50/0015</t>
  </si>
  <si>
    <t>Interessi su altri crediti</t>
  </si>
  <si>
    <t>50/0021</t>
  </si>
  <si>
    <t>Interessi ravvedimento</t>
  </si>
  <si>
    <t>51/0011</t>
  </si>
  <si>
    <t>Fideiussioni</t>
  </si>
  <si>
    <t>35/0159</t>
  </si>
  <si>
    <t>Imposta sostit. mutuo</t>
  </si>
  <si>
    <t>43/0009</t>
  </si>
  <si>
    <t>Spese per serv. Finanz.</t>
  </si>
  <si>
    <t>35/0152</t>
  </si>
  <si>
    <t>Acquisto cellulare</t>
  </si>
  <si>
    <t>33/0027</t>
  </si>
  <si>
    <t>Posta elettron. certificata</t>
  </si>
  <si>
    <t>35/0170</t>
  </si>
  <si>
    <t>Comunicazione WEB</t>
  </si>
  <si>
    <t>35/0252</t>
  </si>
  <si>
    <t>Spese postali</t>
  </si>
  <si>
    <t>35/0005</t>
  </si>
  <si>
    <t>35/0029</t>
  </si>
  <si>
    <t>Canone abbon. RAI</t>
  </si>
  <si>
    <t>35/0146</t>
  </si>
  <si>
    <t>Arrotontamenti attivi Arrotondamenti passivi  Ribassi e abbuoni attivi</t>
  </si>
  <si>
    <t>32/0010</t>
  </si>
  <si>
    <t>43/0010  33/0021</t>
  </si>
  <si>
    <t>varie</t>
  </si>
  <si>
    <t>PARTITE STRAORDINARIE</t>
  </si>
  <si>
    <t>Sopravvenienze attive</t>
  </si>
  <si>
    <t>60/0002</t>
  </si>
  <si>
    <t>Contributo in conto capit.</t>
  </si>
  <si>
    <t>60/0011</t>
  </si>
  <si>
    <t>Contributo  Conto termico</t>
  </si>
  <si>
    <t>60/0012</t>
  </si>
  <si>
    <t>Sopravvenienze passive</t>
  </si>
  <si>
    <t>61/0002</t>
  </si>
  <si>
    <t>Sopravv.passive indetr.</t>
  </si>
  <si>
    <t>61/0010</t>
  </si>
  <si>
    <t>Insussistenze dell’attivo</t>
  </si>
  <si>
    <t>61/0004</t>
  </si>
  <si>
    <t xml:space="preserve">35/0013 </t>
  </si>
  <si>
    <t xml:space="preserve"> 35/0003  </t>
  </si>
  <si>
    <t xml:space="preserve"> 35/0017  </t>
  </si>
  <si>
    <t xml:space="preserve">35/0051 </t>
  </si>
  <si>
    <t>Festival Cinquantennale</t>
  </si>
  <si>
    <t>Prestazioni di servizio</t>
  </si>
  <si>
    <t>35/0192</t>
  </si>
  <si>
    <t>Politiche Giovanili</t>
  </si>
  <si>
    <t>35/5051</t>
  </si>
  <si>
    <t>Iniziative comune Verucchio</t>
  </si>
  <si>
    <t>35/8001</t>
  </si>
  <si>
    <t>Iniziative Culturali Capodanno</t>
  </si>
  <si>
    <t>35/9001</t>
  </si>
  <si>
    <t>GENERALE</t>
  </si>
  <si>
    <t>ALTRI COSTI FOCUS (Trasferimenti dal Comune di Santarcangelo per il sostegno delle iniziative indicate)</t>
  </si>
  <si>
    <t>Musei</t>
  </si>
  <si>
    <t>RIEPILOGO</t>
  </si>
  <si>
    <t>Biblioteca</t>
  </si>
  <si>
    <t>Cinema</t>
  </si>
  <si>
    <t>Cultura</t>
  </si>
  <si>
    <t>Turismo</t>
  </si>
  <si>
    <t>Generali di gestione</t>
  </si>
  <si>
    <t>Festival cinquant.</t>
  </si>
  <si>
    <t>Comune Verucchio</t>
  </si>
  <si>
    <t>Capodanno</t>
  </si>
  <si>
    <t>Contr.per iniz.varie  Utilizzo fondo Baldini contr. Museo/biblio Contr. Enti  biblio Contr. attività cinema      Educazione scuola Attività culturali  Iniziative Capodanno</t>
  </si>
  <si>
    <t>Contributo Eventi</t>
  </si>
  <si>
    <t>TOTALI</t>
  </si>
  <si>
    <t>50/0045</t>
  </si>
  <si>
    <t xml:space="preserve"> 50/0046 </t>
  </si>
  <si>
    <t xml:space="preserve">50/0049 </t>
  </si>
  <si>
    <t xml:space="preserve"> 50/0054 </t>
  </si>
  <si>
    <t xml:space="preserve">50/0055 </t>
  </si>
  <si>
    <t>MUTUI</t>
  </si>
  <si>
    <t>Mutui cinema Stato Patrimon. Conti:</t>
  </si>
  <si>
    <t xml:space="preserve"> quota capitale</t>
  </si>
  <si>
    <t xml:space="preserve">                    51/0010 quota interessi</t>
  </si>
  <si>
    <t>TOTALI COSTI</t>
  </si>
  <si>
    <t>Come da conto economico</t>
  </si>
  <si>
    <t xml:space="preserve">30/0015 </t>
  </si>
  <si>
    <t>Materiale di consumo</t>
  </si>
  <si>
    <t>33/4001</t>
  </si>
  <si>
    <t>Seminario liberiamo le mani</t>
  </si>
  <si>
    <t>35/4001</t>
  </si>
  <si>
    <t>Realizz. progetti</t>
  </si>
  <si>
    <t>35/4005</t>
  </si>
  <si>
    <t>Labor.Arte per nulla</t>
  </si>
  <si>
    <t>35/4006</t>
  </si>
  <si>
    <t>Ass.za sito web</t>
  </si>
  <si>
    <t>35/4007</t>
  </si>
  <si>
    <t>Laboratori vari</t>
  </si>
  <si>
    <t>35/4008</t>
  </si>
  <si>
    <t>Realizzazione sito internet</t>
  </si>
  <si>
    <t>35/4002</t>
  </si>
  <si>
    <t>Rapp.e ospital.</t>
  </si>
  <si>
    <t>35/4009</t>
  </si>
  <si>
    <t>35/4010</t>
  </si>
  <si>
    <t>Prestaz. Di serv.</t>
  </si>
  <si>
    <t>35/4012</t>
  </si>
  <si>
    <t>Pubblicità</t>
  </si>
  <si>
    <t>35/4003</t>
  </si>
  <si>
    <t>Comp. Coll. occasionale</t>
  </si>
  <si>
    <t>35/4004</t>
  </si>
  <si>
    <t xml:space="preserve">Totali    </t>
  </si>
  <si>
    <t>CET</t>
  </si>
  <si>
    <t>50/0047</t>
  </si>
  <si>
    <t>CONTO</t>
  </si>
  <si>
    <t>Contr. Unione dei Comuni</t>
  </si>
  <si>
    <t>Contributi in c/esercizio</t>
  </si>
  <si>
    <t>Contributo provincia</t>
  </si>
  <si>
    <t>50/0006</t>
  </si>
  <si>
    <t>Contributi e donazioni per biblioteca</t>
  </si>
  <si>
    <t>50/0051</t>
  </si>
  <si>
    <t>50/0052</t>
  </si>
  <si>
    <t>Contributi Politiche Giovanili</t>
  </si>
  <si>
    <t>50/0065</t>
  </si>
  <si>
    <t>TOTALE CONTRIBUTI</t>
  </si>
  <si>
    <t>ENTRATE VARIE</t>
  </si>
  <si>
    <t>Rimborso docum. Smarrita</t>
  </si>
  <si>
    <t>30/0063</t>
  </si>
  <si>
    <t>Materiale di cons. c/rim. Iniz.</t>
  </si>
  <si>
    <t>33/0002</t>
  </si>
  <si>
    <t>Museo riproduz. foto storiche</t>
  </si>
  <si>
    <t>30/0041</t>
  </si>
  <si>
    <t>Rimborso spese anticipate</t>
  </si>
  <si>
    <t>30/0023</t>
  </si>
  <si>
    <t>Manutenzioni e riparazioni</t>
  </si>
  <si>
    <t>35/2022</t>
  </si>
  <si>
    <t>contributo attività culturali</t>
  </si>
  <si>
    <t>30/0077</t>
  </si>
  <si>
    <t>Interessi su altri debiti</t>
  </si>
  <si>
    <t>51/0005</t>
  </si>
  <si>
    <t>33/0012</t>
  </si>
  <si>
    <t>35/3010</t>
  </si>
  <si>
    <t>36/0005</t>
  </si>
  <si>
    <t>Contributi Enti varie</t>
  </si>
  <si>
    <t>50/0057</t>
  </si>
  <si>
    <t>Costo del Personale</t>
  </si>
  <si>
    <t>Varie</t>
  </si>
  <si>
    <t>IMU</t>
  </si>
  <si>
    <t>Progetto Edus Loci Santarcang.</t>
  </si>
  <si>
    <t>37****</t>
  </si>
  <si>
    <t xml:space="preserve">Vendita libri </t>
  </si>
  <si>
    <t>Bilancio al 31/12/20</t>
  </si>
  <si>
    <t>Centenario Tonino Guerra</t>
  </si>
  <si>
    <t>35/1001</t>
  </si>
  <si>
    <t>Convenzione Verucchio</t>
  </si>
  <si>
    <t>30/0019</t>
  </si>
  <si>
    <t>Bilancio 2020 importo</t>
  </si>
  <si>
    <t>Bilancio 31/12/20 importo</t>
  </si>
  <si>
    <t>Contibuto Utilizzo Sala</t>
  </si>
  <si>
    <t>30/0098</t>
  </si>
  <si>
    <t>Contrib. Stampa tessere</t>
  </si>
  <si>
    <t>30/0075</t>
  </si>
  <si>
    <t>35/0121</t>
  </si>
  <si>
    <t>Spese Covid 19</t>
  </si>
  <si>
    <t>35/5011</t>
  </si>
  <si>
    <t>Spese per eventi</t>
  </si>
  <si>
    <t>35/5012</t>
  </si>
  <si>
    <t>35/5013</t>
  </si>
  <si>
    <t>prestazioni occasionali</t>
  </si>
  <si>
    <t>35/5014</t>
  </si>
  <si>
    <t>Spese Pubblicità e Promoz.</t>
  </si>
  <si>
    <t>35/5015</t>
  </si>
  <si>
    <t>35/0019</t>
  </si>
  <si>
    <t>35/0108</t>
  </si>
  <si>
    <t>35/0048</t>
  </si>
  <si>
    <t>35/0256</t>
  </si>
  <si>
    <t>Sopravvenienze attive non tassab.</t>
  </si>
  <si>
    <t>Contributo fondo perduto Covid</t>
  </si>
  <si>
    <t>Iva indeducibile</t>
  </si>
  <si>
    <t>43/0014</t>
  </si>
  <si>
    <t>Bilancio   2020  importo</t>
  </si>
  <si>
    <t>16/0001  16/0003  16/0004  16/0037</t>
  </si>
  <si>
    <t>35/0227</t>
  </si>
  <si>
    <t>Bilancio al 31/12/21</t>
  </si>
  <si>
    <t>7.500,00             400,00         11,91</t>
  </si>
  <si>
    <t>309,00     526,86</t>
  </si>
  <si>
    <t>35/1017     35/1028</t>
  </si>
  <si>
    <t>Manutenzione e ripar. Locali</t>
  </si>
  <si>
    <t>35/1029</t>
  </si>
  <si>
    <t>Incarico Direttore</t>
  </si>
  <si>
    <t>35/1030</t>
  </si>
  <si>
    <t>Biglietti e Fatture</t>
  </si>
  <si>
    <t>30/0006</t>
  </si>
  <si>
    <t>Iniziativa Remus</t>
  </si>
  <si>
    <t>30/0140</t>
  </si>
  <si>
    <t>Mostra Tonino Guerra</t>
  </si>
  <si>
    <t>30/0080</t>
  </si>
  <si>
    <t>30/0142</t>
  </si>
  <si>
    <t>Prestito ILL</t>
  </si>
  <si>
    <t>30/0099</t>
  </si>
  <si>
    <t>Contributo volontario ABS</t>
  </si>
  <si>
    <t>30/0100</t>
  </si>
  <si>
    <t>50/0063</t>
  </si>
  <si>
    <t>35/0070</t>
  </si>
  <si>
    <t>35/0099</t>
  </si>
  <si>
    <t>35/0123</t>
  </si>
  <si>
    <t>35/0174</t>
  </si>
  <si>
    <t>Contributo Comune Santarc.</t>
  </si>
  <si>
    <t>50/0067</t>
  </si>
  <si>
    <t>Pregetti Educazione CET</t>
  </si>
  <si>
    <t>30/0141</t>
  </si>
  <si>
    <t>Eventi Sferisterio</t>
  </si>
  <si>
    <t>30/0124</t>
  </si>
  <si>
    <t>Contributo R.E. rami element.</t>
  </si>
  <si>
    <t>30/0135</t>
  </si>
  <si>
    <t>30/0095</t>
  </si>
  <si>
    <t>Bilancio 2021 importo</t>
  </si>
  <si>
    <t>Bilancio 31/12/21 importo</t>
  </si>
  <si>
    <t>Bilancio   2021  importo</t>
  </si>
  <si>
    <t>Assicurazioni</t>
  </si>
  <si>
    <t>Assistenza tecnica</t>
  </si>
  <si>
    <t>35/0049</t>
  </si>
  <si>
    <t>Corsi di formazione</t>
  </si>
  <si>
    <t>Spese per i locali</t>
  </si>
  <si>
    <t>35/0009</t>
  </si>
  <si>
    <t>7,61                           -1,27</t>
  </si>
  <si>
    <t>Sponsorizzazioni</t>
  </si>
  <si>
    <t>Codice conto bilancio IV direttiva CEE</t>
  </si>
  <si>
    <t>Bilancio al 31/12/22</t>
  </si>
  <si>
    <t>Bilancio 31/12/22 importo</t>
  </si>
  <si>
    <t>Bilancio 2022 importo</t>
  </si>
  <si>
    <t>Bilancio   2022  importo</t>
  </si>
  <si>
    <t xml:space="preserve">TOTALE RICAVI / CONTRIBUTI       20201                                           </t>
  </si>
  <si>
    <t xml:space="preserve">TOTALE COSTI                                 2021                            </t>
  </si>
  <si>
    <t xml:space="preserve">UTILE D’ESERCIZIO                    2021                           </t>
  </si>
  <si>
    <t xml:space="preserve">TOTALE RICAVI / CONTRIBUTI       2022                                    </t>
  </si>
  <si>
    <t xml:space="preserve">TOTALE COSTI                                 2022                                 </t>
  </si>
  <si>
    <t xml:space="preserve">UTILE D'ESERCIZIO 2022                                   </t>
  </si>
  <si>
    <t>175,00           511,42</t>
  </si>
  <si>
    <t>Personale (reference)</t>
  </si>
  <si>
    <t>35/2023</t>
  </si>
  <si>
    <t xml:space="preserve">Acquisto giocattoli       </t>
  </si>
  <si>
    <t>Prestazioni da Terzi      Prestazioni occasionali</t>
  </si>
  <si>
    <t>4.584,55       2.811,37</t>
  </si>
  <si>
    <t>35/2017   35/2024</t>
  </si>
  <si>
    <t>Costi PNRR Supercinema</t>
  </si>
  <si>
    <t>35/0276</t>
  </si>
  <si>
    <t xml:space="preserve">Diritti, CCIAA e TT.CC.GG. </t>
  </si>
  <si>
    <t>35/0142</t>
  </si>
  <si>
    <t>60/0013</t>
  </si>
  <si>
    <t>Utilizzo Fondo Baldini</t>
  </si>
  <si>
    <t>50/0046</t>
  </si>
  <si>
    <t xml:space="preserve">     10,55              -24,05</t>
  </si>
  <si>
    <t>35/0202</t>
  </si>
  <si>
    <t>35/0193</t>
  </si>
  <si>
    <t>35/0273 + 274</t>
  </si>
  <si>
    <t>Manifesti</t>
  </si>
  <si>
    <t>30/0009</t>
  </si>
  <si>
    <t>30/0054</t>
  </si>
  <si>
    <t>Prestazioni</t>
  </si>
  <si>
    <t>30/0021</t>
  </si>
  <si>
    <t>Contributo PNRR - Ministero</t>
  </si>
  <si>
    <t>50/0069</t>
  </si>
  <si>
    <t>RIEPILOGO CONTRIBUTI</t>
  </si>
  <si>
    <t>0,00             0,00             11,91</t>
  </si>
  <si>
    <t>Ricavi</t>
  </si>
  <si>
    <t xml:space="preserve">RIEPILOGO  </t>
  </si>
  <si>
    <t>CostI</t>
  </si>
  <si>
    <t>8.010,47          4.148,00</t>
  </si>
  <si>
    <t>35/1008     35/1011</t>
  </si>
  <si>
    <t>Progetti vari *</t>
  </si>
  <si>
    <t>* Di cui, tra i più rilevanti:  Progetto Arca per euro 16.000,00 - Lo Spazio del Tempo per euro 25.000,00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</si>
</sst>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4" fillId="0" borderId="3" xfId="0" applyFont="1" applyBorder="1" applyAlignment="1">
      <alignment vertical="center" wrapText="1"/>
    </xf>
    <xf numFmtId="4" fontId="4" fillId="0" borderId="5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43" fontId="4" fillId="0" borderId="5" xfId="1" applyFont="1" applyBorder="1" applyAlignment="1">
      <alignment horizontal="right" vertical="center" wrapText="1"/>
    </xf>
    <xf numFmtId="43" fontId="4" fillId="0" borderId="5" xfId="1" applyFont="1" applyBorder="1" applyAlignment="1">
      <alignment vertical="center" wrapText="1"/>
    </xf>
    <xf numFmtId="49" fontId="4" fillId="0" borderId="5" xfId="0" applyNumberFormat="1" applyFont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3" fontId="3" fillId="0" borderId="1" xfId="1" applyFont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43" fontId="3" fillId="0" borderId="0" xfId="1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4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vertical="center" wrapText="1"/>
    </xf>
    <xf numFmtId="0" fontId="0" fillId="0" borderId="3" xfId="0" applyBorder="1" applyAlignment="1">
      <alignment vertical="top" wrapText="1"/>
    </xf>
    <xf numFmtId="0" fontId="0" fillId="0" borderId="0" xfId="0" applyAlignment="1">
      <alignment horizontal="left" wrapText="1"/>
    </xf>
    <xf numFmtId="0" fontId="0" fillId="0" borderId="9" xfId="0" applyBorder="1" applyAlignment="1">
      <alignment horizontal="left" wrapText="1"/>
    </xf>
    <xf numFmtId="0" fontId="4" fillId="0" borderId="1" xfId="0" applyFont="1" applyBorder="1" applyAlignment="1">
      <alignment horizontal="justify" vertical="center" wrapText="1"/>
    </xf>
    <xf numFmtId="43" fontId="3" fillId="0" borderId="5" xfId="1" applyFont="1" applyBorder="1" applyAlignment="1">
      <alignment horizontal="center" vertical="center" wrapText="1"/>
    </xf>
    <xf numFmtId="43" fontId="4" fillId="0" borderId="5" xfId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4" fillId="0" borderId="4" xfId="0" applyFont="1" applyBorder="1" applyAlignment="1">
      <alignment vertical="center" wrapText="1"/>
    </xf>
    <xf numFmtId="43" fontId="4" fillId="0" borderId="7" xfId="1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43" fontId="4" fillId="0" borderId="7" xfId="1" applyFont="1" applyBorder="1" applyAlignment="1">
      <alignment vertical="center" wrapText="1"/>
    </xf>
    <xf numFmtId="43" fontId="4" fillId="0" borderId="3" xfId="1" applyFont="1" applyBorder="1" applyAlignment="1">
      <alignment vertical="center" wrapText="1"/>
    </xf>
    <xf numFmtId="43" fontId="3" fillId="0" borderId="5" xfId="1" applyFont="1" applyBorder="1" applyAlignment="1">
      <alignment vertical="center" wrapText="1"/>
    </xf>
    <xf numFmtId="43" fontId="4" fillId="0" borderId="6" xfId="1" applyFont="1" applyBorder="1" applyAlignment="1">
      <alignment horizontal="left" vertical="center" wrapText="1"/>
    </xf>
    <xf numFmtId="43" fontId="4" fillId="0" borderId="5" xfId="1" applyFont="1" applyBorder="1" applyAlignment="1">
      <alignment horizontal="left" vertical="center" wrapText="1"/>
    </xf>
    <xf numFmtId="43" fontId="4" fillId="0" borderId="6" xfId="1" applyFont="1" applyBorder="1" applyAlignment="1">
      <alignment vertical="center" wrapText="1"/>
    </xf>
    <xf numFmtId="43" fontId="4" fillId="0" borderId="8" xfId="1" applyFont="1" applyBorder="1" applyAlignment="1">
      <alignment vertical="center" wrapText="1"/>
    </xf>
    <xf numFmtId="43" fontId="4" fillId="0" borderId="4" xfId="1" applyFont="1" applyBorder="1" applyAlignment="1">
      <alignment vertical="center" wrapText="1"/>
    </xf>
    <xf numFmtId="43" fontId="3" fillId="0" borderId="5" xfId="0" applyNumberFormat="1" applyFont="1" applyBorder="1" applyAlignment="1">
      <alignment vertical="center" wrapText="1"/>
    </xf>
    <xf numFmtId="43" fontId="4" fillId="0" borderId="5" xfId="1" applyFont="1" applyBorder="1" applyAlignment="1">
      <alignment vertical="center"/>
    </xf>
    <xf numFmtId="43" fontId="3" fillId="0" borderId="5" xfId="1" applyFont="1" applyBorder="1" applyAlignment="1">
      <alignment vertical="center"/>
    </xf>
    <xf numFmtId="43" fontId="4" fillId="0" borderId="5" xfId="1" applyFont="1" applyBorder="1" applyAlignment="1">
      <alignment horizontal="center" vertical="center"/>
    </xf>
    <xf numFmtId="43" fontId="3" fillId="0" borderId="1" xfId="1" applyFont="1" applyBorder="1" applyAlignment="1">
      <alignment vertical="center"/>
    </xf>
    <xf numFmtId="43" fontId="3" fillId="0" borderId="3" xfId="1" applyFont="1" applyBorder="1" applyAlignment="1">
      <alignment vertical="center"/>
    </xf>
    <xf numFmtId="0" fontId="4" fillId="0" borderId="10" xfId="0" applyFont="1" applyBorder="1" applyAlignment="1">
      <alignment vertical="center" wrapText="1"/>
    </xf>
    <xf numFmtId="43" fontId="4" fillId="0" borderId="13" xfId="1" applyFont="1" applyBorder="1" applyAlignment="1">
      <alignment vertical="center" wrapText="1"/>
    </xf>
    <xf numFmtId="0" fontId="4" fillId="0" borderId="15" xfId="0" applyFont="1" applyBorder="1" applyAlignment="1">
      <alignment horizontal="right" vertical="center" wrapText="1"/>
    </xf>
    <xf numFmtId="0" fontId="4" fillId="0" borderId="16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3" fillId="0" borderId="0" xfId="0" applyFont="1"/>
    <xf numFmtId="0" fontId="7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center"/>
    </xf>
    <xf numFmtId="43" fontId="4" fillId="0" borderId="9" xfId="1" applyFont="1" applyBorder="1" applyAlignment="1">
      <alignment horizontal="left" vertical="center" wrapText="1"/>
    </xf>
    <xf numFmtId="0" fontId="3" fillId="0" borderId="2" xfId="0" applyFont="1" applyBorder="1" applyAlignment="1">
      <alignment vertical="center"/>
    </xf>
    <xf numFmtId="0" fontId="4" fillId="0" borderId="18" xfId="0" applyFont="1" applyBorder="1" applyAlignment="1">
      <alignment vertical="center" wrapText="1"/>
    </xf>
    <xf numFmtId="49" fontId="4" fillId="0" borderId="19" xfId="0" applyNumberFormat="1" applyFont="1" applyBorder="1" applyAlignment="1">
      <alignment horizontal="right" vertical="center" wrapText="1"/>
    </xf>
    <xf numFmtId="4" fontId="3" fillId="0" borderId="5" xfId="0" applyNumberFormat="1" applyFont="1" applyBorder="1" applyAlignment="1">
      <alignment vertical="center" wrapText="1"/>
    </xf>
    <xf numFmtId="43" fontId="3" fillId="0" borderId="5" xfId="0" applyNumberFormat="1" applyFont="1" applyBorder="1" applyAlignment="1">
      <alignment vertical="center"/>
    </xf>
    <xf numFmtId="43" fontId="4" fillId="0" borderId="10" xfId="1" applyFont="1" applyBorder="1" applyAlignment="1">
      <alignment vertical="center" wrapText="1"/>
    </xf>
    <xf numFmtId="43" fontId="4" fillId="0" borderId="20" xfId="1" applyFont="1" applyBorder="1" applyAlignment="1">
      <alignment horizontal="left" vertical="center" wrapText="1"/>
    </xf>
    <xf numFmtId="43" fontId="4" fillId="0" borderId="21" xfId="1" applyFont="1" applyBorder="1" applyAlignment="1">
      <alignment horizontal="left" vertical="center" wrapText="1"/>
    </xf>
    <xf numFmtId="43" fontId="4" fillId="0" borderId="14" xfId="1" applyFont="1" applyBorder="1" applyAlignment="1">
      <alignment horizontal="left" vertical="center" wrapText="1"/>
    </xf>
    <xf numFmtId="0" fontId="4" fillId="0" borderId="4" xfId="0" applyFont="1" applyBorder="1" applyAlignment="1">
      <alignment horizontal="right" vertical="center" wrapText="1"/>
    </xf>
    <xf numFmtId="43" fontId="4" fillId="0" borderId="3" xfId="1" applyFont="1" applyFill="1" applyBorder="1" applyAlignment="1">
      <alignment vertical="center" wrapText="1"/>
    </xf>
    <xf numFmtId="43" fontId="4" fillId="0" borderId="3" xfId="1" applyFont="1" applyBorder="1" applyAlignment="1">
      <alignment horizontal="right" vertical="center" wrapText="1"/>
    </xf>
    <xf numFmtId="43" fontId="4" fillId="0" borderId="4" xfId="1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3" fontId="8" fillId="0" borderId="1" xfId="1" applyFont="1" applyBorder="1" applyAlignment="1">
      <alignment vertical="center" wrapText="1"/>
    </xf>
    <xf numFmtId="43" fontId="8" fillId="0" borderId="3" xfId="1" applyFont="1" applyBorder="1" applyAlignment="1">
      <alignment vertical="center" wrapText="1"/>
    </xf>
    <xf numFmtId="0" fontId="4" fillId="0" borderId="5" xfId="0" applyFont="1" applyBorder="1" applyAlignment="1">
      <alignment horizontal="right"/>
    </xf>
    <xf numFmtId="43" fontId="4" fillId="0" borderId="4" xfId="1" applyFont="1" applyFill="1" applyBorder="1" applyAlignment="1">
      <alignment vertical="center" wrapText="1"/>
    </xf>
    <xf numFmtId="0" fontId="4" fillId="0" borderId="2" xfId="0" applyFont="1" applyBorder="1" applyAlignment="1">
      <alignment horizontal="right" vertical="center" wrapText="1"/>
    </xf>
    <xf numFmtId="43" fontId="4" fillId="0" borderId="10" xfId="1" applyFont="1" applyFill="1" applyBorder="1" applyAlignment="1">
      <alignment vertical="center" wrapText="1"/>
    </xf>
    <xf numFmtId="43" fontId="4" fillId="0" borderId="22" xfId="1" applyFont="1" applyBorder="1" applyAlignment="1">
      <alignment vertical="center" wrapText="1"/>
    </xf>
    <xf numFmtId="43" fontId="4" fillId="0" borderId="23" xfId="1" applyFont="1" applyBorder="1" applyAlignment="1">
      <alignment vertical="center" wrapText="1"/>
    </xf>
    <xf numFmtId="43" fontId="4" fillId="0" borderId="23" xfId="1" applyFont="1" applyFill="1" applyBorder="1" applyAlignment="1">
      <alignment vertical="center" wrapText="1"/>
    </xf>
    <xf numFmtId="0" fontId="4" fillId="0" borderId="8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/>
    </xf>
    <xf numFmtId="43" fontId="0" fillId="0" borderId="4" xfId="1" applyFont="1" applyBorder="1"/>
    <xf numFmtId="43" fontId="0" fillId="0" borderId="3" xfId="1" applyFont="1" applyBorder="1"/>
    <xf numFmtId="0" fontId="3" fillId="0" borderId="10" xfId="0" applyFont="1" applyBorder="1" applyAlignment="1">
      <alignment vertical="center"/>
    </xf>
    <xf numFmtId="43" fontId="4" fillId="0" borderId="7" xfId="1" applyFont="1" applyBorder="1" applyAlignment="1">
      <alignment vertical="center"/>
    </xf>
    <xf numFmtId="43" fontId="4" fillId="0" borderId="22" xfId="1" applyFont="1" applyBorder="1" applyAlignment="1">
      <alignment vertical="center"/>
    </xf>
    <xf numFmtId="43" fontId="4" fillId="0" borderId="23" xfId="1" applyFont="1" applyBorder="1" applyAlignment="1">
      <alignment vertical="center"/>
    </xf>
    <xf numFmtId="43" fontId="3" fillId="0" borderId="10" xfId="1" applyFont="1" applyBorder="1" applyAlignment="1">
      <alignment vertical="center"/>
    </xf>
    <xf numFmtId="43" fontId="4" fillId="0" borderId="4" xfId="1" applyFont="1" applyBorder="1" applyAlignment="1">
      <alignment horizontal="right" vertical="center" wrapText="1"/>
    </xf>
    <xf numFmtId="0" fontId="4" fillId="0" borderId="11" xfId="0" applyFont="1" applyBorder="1" applyAlignment="1">
      <alignment vertical="center" wrapText="1"/>
    </xf>
    <xf numFmtId="43" fontId="4" fillId="0" borderId="12" xfId="1" applyFont="1" applyBorder="1" applyAlignment="1">
      <alignment vertical="center" wrapText="1"/>
    </xf>
    <xf numFmtId="43" fontId="4" fillId="0" borderId="24" xfId="1" applyFont="1" applyBorder="1" applyAlignment="1">
      <alignment horizontal="left" vertical="center" wrapText="1"/>
    </xf>
    <xf numFmtId="43" fontId="4" fillId="0" borderId="25" xfId="1" applyFont="1" applyBorder="1" applyAlignment="1">
      <alignment horizontal="left" vertical="center" wrapText="1"/>
    </xf>
    <xf numFmtId="43" fontId="4" fillId="0" borderId="26" xfId="1" applyFont="1" applyBorder="1" applyAlignment="1">
      <alignment horizontal="left" vertical="center" wrapText="1"/>
    </xf>
    <xf numFmtId="43" fontId="4" fillId="0" borderId="1" xfId="1" applyFont="1" applyBorder="1" applyAlignment="1">
      <alignment vertical="center" wrapText="1"/>
    </xf>
    <xf numFmtId="43" fontId="3" fillId="0" borderId="6" xfId="1" applyFont="1" applyBorder="1" applyAlignment="1">
      <alignment horizontal="center" vertical="center" wrapText="1"/>
    </xf>
    <xf numFmtId="0" fontId="0" fillId="0" borderId="11" xfId="0" applyBorder="1"/>
    <xf numFmtId="0" fontId="0" fillId="0" borderId="12" xfId="0" applyBorder="1"/>
    <xf numFmtId="0" fontId="0" fillId="0" borderId="2" xfId="0" applyBorder="1" applyAlignment="1">
      <alignment horizontal="center"/>
    </xf>
    <xf numFmtId="0" fontId="7" fillId="0" borderId="0" xfId="0" applyFont="1"/>
    <xf numFmtId="0" fontId="3" fillId="0" borderId="11" xfId="0" applyFont="1" applyBorder="1" applyAlignment="1">
      <alignment vertical="center" wrapText="1"/>
    </xf>
    <xf numFmtId="43" fontId="3" fillId="0" borderId="2" xfId="1" applyFont="1" applyBorder="1" applyAlignment="1">
      <alignment vertical="center" wrapText="1"/>
    </xf>
    <xf numFmtId="0" fontId="0" fillId="0" borderId="7" xfId="0" applyBorder="1"/>
    <xf numFmtId="0" fontId="0" fillId="0" borderId="1" xfId="0" applyBorder="1"/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22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4" xfId="0" applyFont="1" applyBorder="1" applyAlignment="1">
      <alignment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02"/>
  <sheetViews>
    <sheetView tabSelected="1" showWhiteSpace="0" topLeftCell="A286" zoomScaleNormal="100" workbookViewId="0">
      <selection activeCell="Q66" sqref="Q66"/>
    </sheetView>
  </sheetViews>
  <sheetFormatPr defaultRowHeight="15" x14ac:dyDescent="0.25"/>
  <cols>
    <col min="1" max="1" width="30.140625" customWidth="1"/>
    <col min="2" max="3" width="14.7109375" customWidth="1"/>
    <col min="4" max="4" width="15.5703125" customWidth="1"/>
    <col min="5" max="5" width="14.5703125" style="13" customWidth="1"/>
  </cols>
  <sheetData>
    <row r="1" spans="1:5" ht="15.75" thickBot="1" x14ac:dyDescent="0.3">
      <c r="A1" s="73" t="s">
        <v>46</v>
      </c>
      <c r="B1" s="73"/>
      <c r="C1" s="73"/>
    </row>
    <row r="2" spans="1:5" ht="48" customHeight="1" thickBot="1" x14ac:dyDescent="0.3">
      <c r="A2" s="9" t="s">
        <v>0</v>
      </c>
      <c r="B2" s="10" t="s">
        <v>377</v>
      </c>
      <c r="C2" s="10" t="s">
        <v>332</v>
      </c>
      <c r="D2" s="10" t="s">
        <v>300</v>
      </c>
      <c r="E2" s="10" t="s">
        <v>376</v>
      </c>
    </row>
    <row r="3" spans="1:5" x14ac:dyDescent="0.25">
      <c r="A3" s="133" t="s">
        <v>1</v>
      </c>
      <c r="B3" s="54">
        <v>32960.35</v>
      </c>
      <c r="C3" s="54">
        <v>35465.14</v>
      </c>
      <c r="D3" s="54">
        <v>32975.339999999997</v>
      </c>
      <c r="E3" s="11" t="s">
        <v>298</v>
      </c>
    </row>
    <row r="4" spans="1:5" x14ac:dyDescent="0.25">
      <c r="A4" s="138"/>
      <c r="B4" s="61"/>
      <c r="C4" s="61"/>
      <c r="D4" s="43"/>
      <c r="E4" s="11"/>
    </row>
    <row r="5" spans="1:5" ht="15.75" thickBot="1" x14ac:dyDescent="0.3">
      <c r="A5" s="134"/>
      <c r="B5" s="55"/>
      <c r="C5" s="55"/>
      <c r="D5" s="5"/>
      <c r="E5" s="12"/>
    </row>
    <row r="6" spans="1:5" ht="43.5" thickBot="1" x14ac:dyDescent="0.3">
      <c r="A6" s="5" t="s">
        <v>2</v>
      </c>
      <c r="B6" s="17" t="s">
        <v>413</v>
      </c>
      <c r="C6" s="17" t="s">
        <v>333</v>
      </c>
      <c r="D6" s="15"/>
      <c r="E6" s="72" t="s">
        <v>3</v>
      </c>
    </row>
    <row r="7" spans="1:5" ht="15.75" thickBot="1" x14ac:dyDescent="0.3">
      <c r="A7" s="5" t="s">
        <v>301</v>
      </c>
      <c r="B7" s="18">
        <v>660</v>
      </c>
      <c r="C7" s="18">
        <v>18094.95</v>
      </c>
      <c r="D7" s="18">
        <v>17277.400000000001</v>
      </c>
      <c r="E7" s="49" t="s">
        <v>302</v>
      </c>
    </row>
    <row r="8" spans="1:5" ht="15.75" thickBot="1" x14ac:dyDescent="0.3">
      <c r="A8" s="5" t="s">
        <v>4</v>
      </c>
      <c r="B8" s="18">
        <v>20940</v>
      </c>
      <c r="C8" s="18">
        <v>36705.519999999997</v>
      </c>
      <c r="D8" s="18">
        <v>25292</v>
      </c>
      <c r="E8" s="49" t="s">
        <v>5</v>
      </c>
    </row>
    <row r="9" spans="1:5" ht="15.75" thickBot="1" x14ac:dyDescent="0.3">
      <c r="A9" s="5" t="s">
        <v>338</v>
      </c>
      <c r="B9" s="18">
        <v>19800</v>
      </c>
      <c r="C9" s="18">
        <v>6800</v>
      </c>
      <c r="D9" s="18"/>
      <c r="E9" s="49" t="s">
        <v>339</v>
      </c>
    </row>
    <row r="10" spans="1:5" ht="15.75" thickBot="1" x14ac:dyDescent="0.3">
      <c r="A10" s="5" t="s">
        <v>6</v>
      </c>
      <c r="B10" s="18">
        <v>965.2</v>
      </c>
      <c r="C10" s="18">
        <v>51.8</v>
      </c>
      <c r="D10" s="18">
        <v>42.7</v>
      </c>
      <c r="E10" s="49" t="s">
        <v>7</v>
      </c>
    </row>
    <row r="11" spans="1:5" ht="15.75" thickBot="1" x14ac:dyDescent="0.3">
      <c r="A11" s="5" t="s">
        <v>8</v>
      </c>
      <c r="B11" s="18">
        <v>139.19999999999999</v>
      </c>
      <c r="C11" s="18"/>
      <c r="D11" s="18">
        <v>99.75</v>
      </c>
      <c r="E11" s="49" t="s">
        <v>9</v>
      </c>
    </row>
    <row r="12" spans="1:5" ht="27" customHeight="1" x14ac:dyDescent="0.25">
      <c r="A12" s="133" t="s">
        <v>10</v>
      </c>
      <c r="B12" s="54">
        <v>752.76</v>
      </c>
      <c r="C12" s="54">
        <v>565.45000000000005</v>
      </c>
      <c r="D12" s="54"/>
      <c r="E12" s="86" t="s">
        <v>11</v>
      </c>
    </row>
    <row r="13" spans="1:5" ht="15.75" thickBot="1" x14ac:dyDescent="0.3">
      <c r="A13" s="134"/>
      <c r="B13" s="55">
        <v>0</v>
      </c>
      <c r="C13" s="55">
        <v>206.3</v>
      </c>
      <c r="D13" s="55"/>
      <c r="E13" s="49" t="s">
        <v>12</v>
      </c>
    </row>
    <row r="14" spans="1:5" ht="29.25" thickBot="1" x14ac:dyDescent="0.3">
      <c r="A14" s="5" t="s">
        <v>13</v>
      </c>
      <c r="B14" s="18"/>
      <c r="C14" s="18"/>
      <c r="D14" s="18">
        <v>6228.1</v>
      </c>
      <c r="E14" s="4" t="s">
        <v>14</v>
      </c>
    </row>
    <row r="15" spans="1:5" ht="15.75" thickBot="1" x14ac:dyDescent="0.3">
      <c r="A15" s="5" t="s">
        <v>336</v>
      </c>
      <c r="B15" s="18"/>
      <c r="C15" s="18">
        <v>1769</v>
      </c>
      <c r="D15" s="18"/>
      <c r="E15" s="4" t="s">
        <v>337</v>
      </c>
    </row>
    <row r="16" spans="1:5" ht="15.75" thickBot="1" x14ac:dyDescent="0.3">
      <c r="A16" s="45" t="s">
        <v>15</v>
      </c>
      <c r="B16" s="18"/>
      <c r="C16" s="18"/>
      <c r="D16" s="18">
        <v>322.26</v>
      </c>
      <c r="E16" s="4" t="s">
        <v>16</v>
      </c>
    </row>
    <row r="17" spans="1:5" ht="66.75" customHeight="1" x14ac:dyDescent="0.25">
      <c r="A17" s="133" t="s">
        <v>17</v>
      </c>
      <c r="B17" s="54"/>
      <c r="C17" s="54"/>
      <c r="D17" s="54">
        <v>803.98</v>
      </c>
      <c r="E17" s="48" t="s">
        <v>18</v>
      </c>
    </row>
    <row r="18" spans="1:5" ht="15.75" thickBot="1" x14ac:dyDescent="0.3">
      <c r="A18" s="134"/>
      <c r="B18" s="55">
        <v>69.540000000000006</v>
      </c>
      <c r="C18" s="55">
        <v>41.44</v>
      </c>
      <c r="D18" s="55">
        <v>1399.68</v>
      </c>
      <c r="E18" s="49" t="s">
        <v>19</v>
      </c>
    </row>
    <row r="19" spans="1:5" ht="15.75" thickBot="1" x14ac:dyDescent="0.3">
      <c r="A19" s="5" t="s">
        <v>20</v>
      </c>
      <c r="B19" s="18">
        <v>352.72</v>
      </c>
      <c r="C19" s="18">
        <v>12</v>
      </c>
      <c r="D19" s="18">
        <v>1491.5</v>
      </c>
      <c r="E19" s="4" t="s">
        <v>21</v>
      </c>
    </row>
    <row r="20" spans="1:5" ht="15.75" thickBot="1" x14ac:dyDescent="0.3">
      <c r="A20" s="5"/>
      <c r="B20" s="18"/>
      <c r="C20" s="18"/>
      <c r="D20" s="18"/>
      <c r="E20" s="72"/>
    </row>
    <row r="21" spans="1:5" ht="15.75" thickBot="1" x14ac:dyDescent="0.3">
      <c r="A21" s="5" t="s">
        <v>22</v>
      </c>
      <c r="B21" s="18"/>
      <c r="C21" s="18"/>
      <c r="D21" s="18"/>
      <c r="E21" s="4" t="s">
        <v>23</v>
      </c>
    </row>
    <row r="22" spans="1:5" ht="15.75" thickBot="1" x14ac:dyDescent="0.3">
      <c r="A22" s="5" t="s">
        <v>24</v>
      </c>
      <c r="B22" s="18">
        <v>89.83</v>
      </c>
      <c r="C22" s="18">
        <v>79</v>
      </c>
      <c r="D22" s="18"/>
      <c r="E22" s="4" t="s">
        <v>25</v>
      </c>
    </row>
    <row r="23" spans="1:5" ht="15.75" thickBot="1" x14ac:dyDescent="0.3">
      <c r="A23" s="5" t="s">
        <v>26</v>
      </c>
      <c r="B23" s="18">
        <v>23825.21</v>
      </c>
      <c r="C23" s="18">
        <v>7775.18</v>
      </c>
      <c r="D23" s="18">
        <v>1027.8900000000001</v>
      </c>
      <c r="E23" s="4" t="s">
        <v>27</v>
      </c>
    </row>
    <row r="24" spans="1:5" ht="29.25" thickBot="1" x14ac:dyDescent="0.3">
      <c r="A24" s="5" t="s">
        <v>28</v>
      </c>
      <c r="B24" s="17" t="s">
        <v>417</v>
      </c>
      <c r="C24" s="18">
        <v>10463.700000000001</v>
      </c>
      <c r="D24" s="18">
        <v>13854.63</v>
      </c>
      <c r="E24" s="4" t="s">
        <v>418</v>
      </c>
    </row>
    <row r="25" spans="1:5" ht="15.75" thickBot="1" x14ac:dyDescent="0.3">
      <c r="A25" s="5" t="s">
        <v>29</v>
      </c>
      <c r="B25" s="18">
        <v>23467</v>
      </c>
      <c r="C25" s="18">
        <v>17853.89</v>
      </c>
      <c r="D25" s="18">
        <v>15625.51</v>
      </c>
      <c r="E25" s="4" t="s">
        <v>30</v>
      </c>
    </row>
    <row r="26" spans="1:5" ht="15.75" thickBot="1" x14ac:dyDescent="0.3">
      <c r="A26" s="5" t="s">
        <v>31</v>
      </c>
      <c r="B26" s="18">
        <v>860.11</v>
      </c>
      <c r="C26" s="18">
        <v>361.25</v>
      </c>
      <c r="D26" s="18">
        <v>522.98</v>
      </c>
      <c r="E26" s="4" t="s">
        <v>32</v>
      </c>
    </row>
    <row r="27" spans="1:5" ht="15.75" thickBot="1" x14ac:dyDescent="0.3">
      <c r="A27" s="5" t="s">
        <v>33</v>
      </c>
      <c r="B27" s="18">
        <v>1366.4</v>
      </c>
      <c r="C27" s="18">
        <v>16042.59</v>
      </c>
      <c r="D27" s="18">
        <v>5245.81</v>
      </c>
      <c r="E27" s="4" t="s">
        <v>34</v>
      </c>
    </row>
    <row r="28" spans="1:5" ht="15.75" thickBot="1" x14ac:dyDescent="0.3">
      <c r="A28" s="5" t="s">
        <v>35</v>
      </c>
      <c r="B28" s="18"/>
      <c r="C28" s="18"/>
      <c r="D28" s="18">
        <v>120.51</v>
      </c>
      <c r="E28" s="4" t="s">
        <v>36</v>
      </c>
    </row>
    <row r="29" spans="1:5" ht="15.75" thickBot="1" x14ac:dyDescent="0.3">
      <c r="A29" s="5" t="s">
        <v>37</v>
      </c>
      <c r="B29" s="18"/>
      <c r="C29" s="18"/>
      <c r="D29" s="18"/>
      <c r="E29" s="4" t="s">
        <v>38</v>
      </c>
    </row>
    <row r="30" spans="1:5" ht="27" customHeight="1" x14ac:dyDescent="0.25">
      <c r="A30" s="133" t="s">
        <v>39</v>
      </c>
      <c r="B30" s="44" t="s">
        <v>387</v>
      </c>
      <c r="C30" s="44" t="s">
        <v>334</v>
      </c>
      <c r="D30" s="54">
        <v>170</v>
      </c>
      <c r="E30" s="48" t="s">
        <v>335</v>
      </c>
    </row>
    <row r="31" spans="1:5" x14ac:dyDescent="0.25">
      <c r="A31" s="138"/>
      <c r="B31" s="109">
        <v>720.36</v>
      </c>
      <c r="C31" s="109">
        <v>598.75</v>
      </c>
      <c r="D31" s="61">
        <v>607.85</v>
      </c>
      <c r="E31" s="86" t="s">
        <v>40</v>
      </c>
    </row>
    <row r="32" spans="1:5" ht="15.75" thickBot="1" x14ac:dyDescent="0.3">
      <c r="A32" s="5"/>
      <c r="B32" s="88">
        <v>14.18</v>
      </c>
      <c r="C32" s="88"/>
      <c r="D32" s="55"/>
      <c r="E32" s="49" t="s">
        <v>402</v>
      </c>
    </row>
    <row r="33" spans="1:7" ht="15.75" thickBot="1" x14ac:dyDescent="0.3">
      <c r="A33" s="110" t="s">
        <v>41</v>
      </c>
      <c r="B33" s="111"/>
      <c r="C33" s="111"/>
      <c r="D33" s="111"/>
      <c r="E33" s="95" t="s">
        <v>42</v>
      </c>
    </row>
    <row r="34" spans="1:7" ht="15.75" thickBot="1" x14ac:dyDescent="0.3">
      <c r="A34" s="5" t="s">
        <v>43</v>
      </c>
      <c r="B34" s="18"/>
      <c r="C34" s="18"/>
      <c r="D34" s="18">
        <v>183</v>
      </c>
      <c r="E34" s="4" t="s">
        <v>44</v>
      </c>
    </row>
    <row r="35" spans="1:7" ht="15.75" thickBot="1" x14ac:dyDescent="0.3">
      <c r="A35" s="5" t="s">
        <v>277</v>
      </c>
      <c r="B35" s="18"/>
      <c r="C35" s="18"/>
      <c r="D35" s="18"/>
      <c r="E35" s="4" t="s">
        <v>278</v>
      </c>
    </row>
    <row r="36" spans="1:7" ht="15.75" thickBot="1" x14ac:dyDescent="0.3">
      <c r="A36" s="7" t="s">
        <v>45</v>
      </c>
      <c r="B36" s="56">
        <v>139839.66</v>
      </c>
      <c r="C36" s="56">
        <v>161633.73000000001</v>
      </c>
      <c r="D36" s="56">
        <f>SUM(D3:D35)</f>
        <v>123290.88999999997</v>
      </c>
      <c r="E36" s="14"/>
    </row>
    <row r="37" spans="1:7" x14ac:dyDescent="0.25">
      <c r="A37" s="41"/>
      <c r="B37" s="41"/>
      <c r="C37" s="41"/>
      <c r="D37" s="41"/>
      <c r="E37" s="46"/>
    </row>
    <row r="40" spans="1:7" ht="15.75" thickBot="1" x14ac:dyDescent="0.3">
      <c r="A40" s="41" t="s">
        <v>61</v>
      </c>
      <c r="B40" s="41"/>
      <c r="C40" s="41"/>
      <c r="D40" s="20"/>
    </row>
    <row r="41" spans="1:7" ht="45.75" thickBot="1" x14ac:dyDescent="0.3">
      <c r="A41" s="1"/>
      <c r="B41" s="10" t="s">
        <v>378</v>
      </c>
      <c r="C41" s="10" t="s">
        <v>366</v>
      </c>
      <c r="D41" s="10" t="s">
        <v>306</v>
      </c>
      <c r="E41" s="10" t="s">
        <v>376</v>
      </c>
    </row>
    <row r="42" spans="1:7" ht="15.75" thickBot="1" x14ac:dyDescent="0.3">
      <c r="A42" s="135" t="s">
        <v>340</v>
      </c>
      <c r="B42" s="57">
        <v>15500</v>
      </c>
      <c r="C42" s="57">
        <v>37500</v>
      </c>
      <c r="D42" s="50"/>
      <c r="E42" s="72" t="s">
        <v>236</v>
      </c>
    </row>
    <row r="43" spans="1:7" ht="15.75" thickBot="1" x14ac:dyDescent="0.3">
      <c r="A43" s="136"/>
      <c r="B43" s="58">
        <v>584</v>
      </c>
      <c r="C43" s="58">
        <v>585</v>
      </c>
      <c r="D43" s="76"/>
      <c r="E43" s="79" t="s">
        <v>341</v>
      </c>
      <c r="G43" s="28"/>
    </row>
    <row r="44" spans="1:7" ht="15.75" thickBot="1" x14ac:dyDescent="0.3">
      <c r="A44" s="78" t="s">
        <v>299</v>
      </c>
      <c r="B44" s="18">
        <v>92</v>
      </c>
      <c r="C44" s="18">
        <v>217</v>
      </c>
      <c r="D44" s="18">
        <v>106</v>
      </c>
      <c r="E44" s="4" t="s">
        <v>47</v>
      </c>
    </row>
    <row r="45" spans="1:7" ht="15.75" thickBot="1" x14ac:dyDescent="0.3">
      <c r="A45" s="137" t="s">
        <v>48</v>
      </c>
      <c r="B45" s="57">
        <v>2753</v>
      </c>
      <c r="C45" s="57">
        <v>26350</v>
      </c>
      <c r="D45" s="57">
        <v>577</v>
      </c>
      <c r="E45" s="4" t="s">
        <v>60</v>
      </c>
    </row>
    <row r="46" spans="1:7" ht="15.75" thickBot="1" x14ac:dyDescent="0.3">
      <c r="A46" s="136"/>
      <c r="B46" s="58"/>
      <c r="C46" s="58"/>
      <c r="D46" s="58"/>
      <c r="E46" s="4" t="s">
        <v>59</v>
      </c>
    </row>
    <row r="47" spans="1:7" ht="15.75" thickBot="1" x14ac:dyDescent="0.3">
      <c r="A47" s="29" t="s">
        <v>344</v>
      </c>
      <c r="B47" s="58">
        <v>3520</v>
      </c>
      <c r="C47" s="58">
        <v>18500</v>
      </c>
      <c r="D47" s="58"/>
      <c r="E47" s="4" t="s">
        <v>345</v>
      </c>
    </row>
    <row r="48" spans="1:7" ht="15.75" thickBot="1" x14ac:dyDescent="0.3">
      <c r="A48" s="5" t="s">
        <v>49</v>
      </c>
      <c r="B48" s="18"/>
      <c r="C48" s="18"/>
      <c r="D48" s="18"/>
      <c r="E48" s="4" t="s">
        <v>50</v>
      </c>
    </row>
    <row r="49" spans="1:5" ht="15.75" thickBot="1" x14ac:dyDescent="0.3">
      <c r="A49" s="5" t="s">
        <v>279</v>
      </c>
      <c r="B49" s="18"/>
      <c r="C49" s="18"/>
      <c r="D49" s="18"/>
      <c r="E49" s="4" t="s">
        <v>280</v>
      </c>
    </row>
    <row r="50" spans="1:5" ht="15.75" thickBot="1" x14ac:dyDescent="0.3">
      <c r="A50" s="5" t="s">
        <v>281</v>
      </c>
      <c r="B50" s="18"/>
      <c r="C50" s="18"/>
      <c r="D50" s="18">
        <v>4</v>
      </c>
      <c r="E50" s="4" t="s">
        <v>282</v>
      </c>
    </row>
    <row r="51" spans="1:5" ht="15.75" thickBot="1" x14ac:dyDescent="0.3">
      <c r="A51" s="5" t="s">
        <v>51</v>
      </c>
      <c r="B51" s="18"/>
      <c r="C51" s="18">
        <v>16600</v>
      </c>
      <c r="D51" s="18"/>
      <c r="E51" s="4" t="s">
        <v>52</v>
      </c>
    </row>
    <row r="52" spans="1:5" ht="15.75" thickBot="1" x14ac:dyDescent="0.3">
      <c r="A52" s="5" t="s">
        <v>292</v>
      </c>
      <c r="B52" s="18"/>
      <c r="C52" s="18"/>
      <c r="D52" s="18"/>
      <c r="E52" s="4" t="s">
        <v>293</v>
      </c>
    </row>
    <row r="53" spans="1:5" ht="15.75" thickBot="1" x14ac:dyDescent="0.3">
      <c r="A53" s="5" t="s">
        <v>303</v>
      </c>
      <c r="B53" s="18"/>
      <c r="C53" s="18"/>
      <c r="D53" s="18">
        <v>831.15</v>
      </c>
      <c r="E53" s="19" t="s">
        <v>304</v>
      </c>
    </row>
    <row r="54" spans="1:5" ht="15.75" thickBot="1" x14ac:dyDescent="0.3">
      <c r="A54" s="5" t="s">
        <v>53</v>
      </c>
      <c r="B54" s="18">
        <v>1736</v>
      </c>
      <c r="C54" s="18">
        <v>1053</v>
      </c>
      <c r="D54" s="18">
        <v>1170.3499999999999</v>
      </c>
      <c r="E54" s="4" t="s">
        <v>54</v>
      </c>
    </row>
    <row r="55" spans="1:5" ht="15.75" thickBot="1" x14ac:dyDescent="0.3">
      <c r="A55" s="5" t="s">
        <v>55</v>
      </c>
      <c r="B55" s="18"/>
      <c r="C55" s="18"/>
      <c r="D55" s="18"/>
      <c r="E55" s="4" t="s">
        <v>56</v>
      </c>
    </row>
    <row r="56" spans="1:5" ht="15.75" thickBot="1" x14ac:dyDescent="0.3">
      <c r="A56" s="5" t="s">
        <v>342</v>
      </c>
      <c r="B56" s="18">
        <v>8000</v>
      </c>
      <c r="C56" s="18">
        <v>23934.43</v>
      </c>
      <c r="D56" s="18"/>
      <c r="E56" s="4" t="s">
        <v>343</v>
      </c>
    </row>
    <row r="57" spans="1:5" ht="15.75" thickBot="1" x14ac:dyDescent="0.3">
      <c r="A57" s="5" t="s">
        <v>419</v>
      </c>
      <c r="B57" s="18">
        <v>49486.23</v>
      </c>
      <c r="C57" s="18">
        <v>4200</v>
      </c>
      <c r="D57" s="18"/>
      <c r="E57" s="4" t="s">
        <v>346</v>
      </c>
    </row>
    <row r="58" spans="1:5" ht="15.75" thickBot="1" x14ac:dyDescent="0.3">
      <c r="A58" s="5" t="s">
        <v>275</v>
      </c>
      <c r="B58" s="18"/>
      <c r="C58" s="18"/>
      <c r="D58" s="18"/>
      <c r="E58" s="4" t="s">
        <v>276</v>
      </c>
    </row>
    <row r="59" spans="1:5" ht="29.25" thickBot="1" x14ac:dyDescent="0.3">
      <c r="A59" s="5" t="s">
        <v>57</v>
      </c>
      <c r="B59" s="18"/>
      <c r="C59" s="18"/>
      <c r="D59" s="18"/>
      <c r="E59" s="4" t="s">
        <v>58</v>
      </c>
    </row>
    <row r="60" spans="1:5" ht="19.5" thickBot="1" x14ac:dyDescent="0.3">
      <c r="A60" s="7"/>
      <c r="B60" s="56"/>
      <c r="C60" s="56"/>
      <c r="D60" s="56"/>
      <c r="E60" s="90"/>
    </row>
    <row r="61" spans="1:5" ht="19.5" thickBot="1" x14ac:dyDescent="0.3">
      <c r="A61" s="7" t="s">
        <v>45</v>
      </c>
      <c r="B61" s="56">
        <f>SUM(B42:B60)</f>
        <v>81671.23000000001</v>
      </c>
      <c r="C61" s="56">
        <f>SUM(C42:C60)</f>
        <v>128939.43</v>
      </c>
      <c r="D61" s="56">
        <f>SUM(D43:D60)</f>
        <v>2688.5</v>
      </c>
      <c r="E61" s="90"/>
    </row>
    <row r="63" spans="1:5" x14ac:dyDescent="0.25">
      <c r="A63" t="s">
        <v>420</v>
      </c>
    </row>
    <row r="65" spans="1:5" ht="15.75" thickBot="1" x14ac:dyDescent="0.3">
      <c r="A65" s="73" t="s">
        <v>88</v>
      </c>
      <c r="B65" s="73"/>
      <c r="C65" s="73"/>
    </row>
    <row r="66" spans="1:5" ht="45.75" thickBot="1" x14ac:dyDescent="0.3">
      <c r="A66" s="1" t="s">
        <v>0</v>
      </c>
      <c r="B66" s="10" t="s">
        <v>379</v>
      </c>
      <c r="C66" s="10" t="s">
        <v>365</v>
      </c>
      <c r="D66" s="10" t="s">
        <v>305</v>
      </c>
      <c r="E66" s="10" t="s">
        <v>376</v>
      </c>
    </row>
    <row r="67" spans="1:5" ht="15.75" thickBot="1" x14ac:dyDescent="0.3">
      <c r="A67" s="5" t="s">
        <v>388</v>
      </c>
      <c r="B67" s="18">
        <v>72663.63</v>
      </c>
      <c r="C67" s="18">
        <v>58834.64</v>
      </c>
      <c r="D67" s="38">
        <v>41204.160000000003</v>
      </c>
      <c r="E67" s="4" t="s">
        <v>62</v>
      </c>
    </row>
    <row r="68" spans="1:5" ht="15.75" thickBot="1" x14ac:dyDescent="0.3">
      <c r="A68" s="5" t="s">
        <v>63</v>
      </c>
      <c r="B68" s="18">
        <v>75393.88</v>
      </c>
      <c r="C68" s="18">
        <v>78132.39</v>
      </c>
      <c r="D68" s="18">
        <v>71173.91</v>
      </c>
      <c r="E68" s="4" t="s">
        <v>64</v>
      </c>
    </row>
    <row r="69" spans="1:5" ht="29.25" thickBot="1" x14ac:dyDescent="0.3">
      <c r="A69" s="43" t="s">
        <v>65</v>
      </c>
      <c r="B69" s="59">
        <v>13368.85</v>
      </c>
      <c r="C69" s="59">
        <v>25699.06</v>
      </c>
      <c r="D69" s="59">
        <v>16808</v>
      </c>
      <c r="E69" s="4" t="s">
        <v>66</v>
      </c>
    </row>
    <row r="70" spans="1:5" x14ac:dyDescent="0.25">
      <c r="A70" s="133" t="s">
        <v>67</v>
      </c>
      <c r="B70" s="60">
        <v>523.5</v>
      </c>
      <c r="C70" s="60">
        <v>1012.87</v>
      </c>
      <c r="D70" s="60">
        <v>1963.56</v>
      </c>
      <c r="E70" s="3" t="s">
        <v>68</v>
      </c>
    </row>
    <row r="71" spans="1:5" x14ac:dyDescent="0.25">
      <c r="A71" s="138"/>
      <c r="B71" s="59"/>
      <c r="C71" s="59">
        <v>276.94</v>
      </c>
      <c r="D71" s="59"/>
      <c r="E71" s="3" t="s">
        <v>69</v>
      </c>
    </row>
    <row r="72" spans="1:5" ht="15.75" thickBot="1" x14ac:dyDescent="0.3">
      <c r="A72" s="134"/>
      <c r="B72" s="18">
        <v>488</v>
      </c>
      <c r="C72" s="18"/>
      <c r="D72" s="18"/>
      <c r="E72" s="4" t="s">
        <v>389</v>
      </c>
    </row>
    <row r="73" spans="1:5" ht="15.75" thickBot="1" x14ac:dyDescent="0.3">
      <c r="A73" s="5" t="s">
        <v>70</v>
      </c>
      <c r="B73" s="18"/>
      <c r="C73" s="18"/>
      <c r="D73" s="18">
        <v>1332.24</v>
      </c>
      <c r="E73" s="4" t="s">
        <v>71</v>
      </c>
    </row>
    <row r="74" spans="1:5" x14ac:dyDescent="0.25">
      <c r="A74" s="133" t="s">
        <v>72</v>
      </c>
      <c r="B74" s="54">
        <v>6542.5</v>
      </c>
      <c r="C74" s="54">
        <v>1898</v>
      </c>
      <c r="D74" s="54">
        <v>1352</v>
      </c>
      <c r="E74" s="3" t="s">
        <v>73</v>
      </c>
    </row>
    <row r="75" spans="1:5" x14ac:dyDescent="0.25">
      <c r="A75" s="138"/>
      <c r="B75" s="61">
        <v>857.31</v>
      </c>
      <c r="C75" s="61">
        <v>1066.25</v>
      </c>
      <c r="D75" s="61"/>
      <c r="E75" s="3" t="s">
        <v>74</v>
      </c>
    </row>
    <row r="76" spans="1:5" x14ac:dyDescent="0.25">
      <c r="A76" s="138"/>
      <c r="B76" s="61">
        <v>107</v>
      </c>
      <c r="C76" s="61"/>
      <c r="D76" s="61">
        <v>114.95</v>
      </c>
      <c r="E76" s="3" t="s">
        <v>75</v>
      </c>
    </row>
    <row r="77" spans="1:5" x14ac:dyDescent="0.25">
      <c r="A77" s="138"/>
      <c r="B77" s="61">
        <v>2471.16</v>
      </c>
      <c r="C77" s="61"/>
      <c r="D77" s="61">
        <v>1136</v>
      </c>
      <c r="E77" s="3" t="s">
        <v>87</v>
      </c>
    </row>
    <row r="78" spans="1:5" x14ac:dyDescent="0.25">
      <c r="A78" s="138"/>
      <c r="B78" s="61"/>
      <c r="C78" s="61"/>
      <c r="D78" s="61"/>
      <c r="E78" s="3" t="s">
        <v>86</v>
      </c>
    </row>
    <row r="79" spans="1:5" ht="15.75" thickBot="1" x14ac:dyDescent="0.3">
      <c r="A79" s="134"/>
      <c r="B79" s="55"/>
      <c r="C79" s="55"/>
      <c r="D79" s="55"/>
      <c r="E79" s="4" t="s">
        <v>76</v>
      </c>
    </row>
    <row r="80" spans="1:5" ht="15.75" thickBot="1" x14ac:dyDescent="0.3">
      <c r="A80" s="5" t="s">
        <v>77</v>
      </c>
      <c r="B80" s="18"/>
      <c r="C80" s="18">
        <v>381.3</v>
      </c>
      <c r="D80" s="18"/>
      <c r="E80" s="4" t="s">
        <v>78</v>
      </c>
    </row>
    <row r="81" spans="1:10" ht="15.75" thickBot="1" x14ac:dyDescent="0.3">
      <c r="A81" s="5" t="s">
        <v>283</v>
      </c>
      <c r="B81" s="18"/>
      <c r="C81" s="18"/>
      <c r="D81" s="18"/>
      <c r="E81" s="4" t="s">
        <v>284</v>
      </c>
    </row>
    <row r="82" spans="1:10" ht="15.75" thickBot="1" x14ac:dyDescent="0.3">
      <c r="A82" s="5" t="s">
        <v>79</v>
      </c>
      <c r="B82" s="18">
        <v>110.64</v>
      </c>
      <c r="C82" s="18"/>
      <c r="D82" s="18">
        <v>279.11</v>
      </c>
      <c r="E82" s="4" t="s">
        <v>80</v>
      </c>
    </row>
    <row r="83" spans="1:10" ht="15.75" thickBot="1" x14ac:dyDescent="0.3">
      <c r="A83" s="5" t="s">
        <v>81</v>
      </c>
      <c r="B83" s="18"/>
      <c r="C83" s="18"/>
      <c r="D83" s="15"/>
      <c r="E83" s="4" t="s">
        <v>82</v>
      </c>
    </row>
    <row r="84" spans="1:10" ht="15.75" thickBot="1" x14ac:dyDescent="0.3">
      <c r="A84" s="5" t="s">
        <v>83</v>
      </c>
      <c r="B84" s="18"/>
      <c r="C84" s="18"/>
      <c r="D84" s="15"/>
      <c r="E84" s="4" t="s">
        <v>84</v>
      </c>
    </row>
    <row r="85" spans="1:10" ht="28.5" customHeight="1" thickBot="1" x14ac:dyDescent="0.3">
      <c r="A85" s="5" t="s">
        <v>391</v>
      </c>
      <c r="B85" s="17" t="s">
        <v>392</v>
      </c>
      <c r="C85" s="18">
        <v>2686</v>
      </c>
      <c r="D85" s="18">
        <v>4054.62</v>
      </c>
      <c r="E85" s="4" t="s">
        <v>393</v>
      </c>
    </row>
    <row r="86" spans="1:10" ht="29.25" thickBot="1" x14ac:dyDescent="0.3">
      <c r="A86" s="5" t="s">
        <v>390</v>
      </c>
      <c r="B86" s="18"/>
      <c r="C86" s="18"/>
      <c r="D86" s="18">
        <v>488</v>
      </c>
      <c r="E86" s="4" t="s">
        <v>85</v>
      </c>
    </row>
    <row r="87" spans="1:10" ht="15.75" thickBot="1" x14ac:dyDescent="0.3">
      <c r="A87" s="7" t="s">
        <v>45</v>
      </c>
      <c r="B87" s="56">
        <v>179922.39</v>
      </c>
      <c r="C87" s="56">
        <f>SUM(C67:C86)</f>
        <v>169987.44999999998</v>
      </c>
      <c r="D87" s="62">
        <f>SUM(D66:D86)</f>
        <v>139906.54999999999</v>
      </c>
      <c r="E87" s="8"/>
    </row>
    <row r="89" spans="1:10" ht="15" customHeight="1" thickBot="1" x14ac:dyDescent="0.3">
      <c r="A89" s="41" t="s">
        <v>103</v>
      </c>
      <c r="B89" s="41"/>
      <c r="C89" s="41"/>
      <c r="D89" s="20"/>
    </row>
    <row r="90" spans="1:10" ht="45.75" thickBot="1" x14ac:dyDescent="0.3">
      <c r="A90" s="22"/>
      <c r="B90" s="10" t="s">
        <v>379</v>
      </c>
      <c r="C90" s="10" t="s">
        <v>365</v>
      </c>
      <c r="D90" s="10" t="s">
        <v>305</v>
      </c>
      <c r="E90" s="10" t="s">
        <v>376</v>
      </c>
      <c r="J90" s="28"/>
    </row>
    <row r="91" spans="1:10" ht="15.75" thickBot="1" x14ac:dyDescent="0.3">
      <c r="A91" s="23" t="s">
        <v>405</v>
      </c>
      <c r="B91" s="38">
        <v>96</v>
      </c>
      <c r="C91" s="12"/>
      <c r="D91" s="12"/>
      <c r="E91" s="19" t="s">
        <v>406</v>
      </c>
    </row>
    <row r="92" spans="1:10" ht="15.75" thickBot="1" x14ac:dyDescent="0.3">
      <c r="A92" s="23" t="s">
        <v>90</v>
      </c>
      <c r="B92" s="63">
        <v>345</v>
      </c>
      <c r="C92" s="63">
        <v>842.5</v>
      </c>
      <c r="D92" s="63">
        <v>183</v>
      </c>
      <c r="E92" s="4" t="s">
        <v>91</v>
      </c>
    </row>
    <row r="93" spans="1:10" ht="15.75" thickBot="1" x14ac:dyDescent="0.3">
      <c r="A93" s="23" t="s">
        <v>92</v>
      </c>
      <c r="B93" s="63">
        <v>0</v>
      </c>
      <c r="C93" s="63">
        <v>9.8000000000000007</v>
      </c>
      <c r="D93" s="63">
        <v>193.3</v>
      </c>
      <c r="E93" s="4" t="s">
        <v>93</v>
      </c>
    </row>
    <row r="94" spans="1:10" ht="15.75" thickBot="1" x14ac:dyDescent="0.3">
      <c r="A94" s="23" t="s">
        <v>309</v>
      </c>
      <c r="B94" s="63">
        <v>350.81</v>
      </c>
      <c r="C94" s="63">
        <v>326.10000000000002</v>
      </c>
      <c r="D94" s="63">
        <v>195.5</v>
      </c>
      <c r="E94" s="4" t="s">
        <v>310</v>
      </c>
      <c r="H94" s="28"/>
    </row>
    <row r="95" spans="1:10" ht="21" customHeight="1" thickBot="1" x14ac:dyDescent="0.3">
      <c r="A95" s="23" t="s">
        <v>94</v>
      </c>
      <c r="B95" s="63"/>
      <c r="C95" s="63"/>
      <c r="D95" s="63">
        <v>1125</v>
      </c>
      <c r="E95" s="4" t="s">
        <v>95</v>
      </c>
    </row>
    <row r="96" spans="1:10" ht="15.75" thickBot="1" x14ac:dyDescent="0.3">
      <c r="A96" s="23" t="s">
        <v>96</v>
      </c>
      <c r="B96" s="63">
        <v>300</v>
      </c>
      <c r="C96" s="63"/>
      <c r="D96" s="63">
        <v>400</v>
      </c>
      <c r="E96" s="4" t="s">
        <v>97</v>
      </c>
    </row>
    <row r="97" spans="1:5" ht="15.75" thickBot="1" x14ac:dyDescent="0.3">
      <c r="A97" s="23" t="s">
        <v>307</v>
      </c>
      <c r="B97" s="63">
        <v>305</v>
      </c>
      <c r="C97" s="63"/>
      <c r="D97" s="63">
        <v>305</v>
      </c>
      <c r="E97" s="4" t="s">
        <v>98</v>
      </c>
    </row>
    <row r="98" spans="1:5" ht="15.75" thickBot="1" x14ac:dyDescent="0.3">
      <c r="A98" s="23" t="s">
        <v>99</v>
      </c>
      <c r="B98" s="63">
        <v>0</v>
      </c>
      <c r="C98" s="63">
        <v>575.5</v>
      </c>
      <c r="D98" s="63"/>
      <c r="E98" s="19" t="s">
        <v>104</v>
      </c>
    </row>
    <row r="99" spans="1:5" ht="15.75" thickBot="1" x14ac:dyDescent="0.3">
      <c r="A99" s="23" t="s">
        <v>100</v>
      </c>
      <c r="B99" s="63">
        <v>594.28</v>
      </c>
      <c r="C99" s="63"/>
      <c r="D99" s="63"/>
      <c r="E99" s="4" t="s">
        <v>101</v>
      </c>
    </row>
    <row r="100" spans="1:5" ht="15.75" thickBot="1" x14ac:dyDescent="0.3">
      <c r="A100" s="23" t="s">
        <v>53</v>
      </c>
      <c r="B100" s="63">
        <v>87.93</v>
      </c>
      <c r="C100" s="63">
        <v>185.49</v>
      </c>
      <c r="D100" s="63">
        <v>195.15</v>
      </c>
      <c r="E100" s="4" t="s">
        <v>308</v>
      </c>
    </row>
    <row r="101" spans="1:5" ht="15.75" thickBot="1" x14ac:dyDescent="0.3">
      <c r="A101" s="23" t="s">
        <v>347</v>
      </c>
      <c r="B101" s="63">
        <v>50</v>
      </c>
      <c r="C101" s="63">
        <v>150</v>
      </c>
      <c r="D101" s="63"/>
      <c r="E101" s="4" t="s">
        <v>348</v>
      </c>
    </row>
    <row r="102" spans="1:5" ht="15.75" thickBot="1" x14ac:dyDescent="0.3">
      <c r="A102" s="23" t="s">
        <v>349</v>
      </c>
      <c r="B102" s="63">
        <v>1883.15</v>
      </c>
      <c r="C102" s="63">
        <v>450.7</v>
      </c>
      <c r="D102" s="63"/>
      <c r="E102" s="4" t="s">
        <v>350</v>
      </c>
    </row>
    <row r="103" spans="1:5" ht="15.75" thickBot="1" x14ac:dyDescent="0.3">
      <c r="A103" s="24" t="s">
        <v>102</v>
      </c>
      <c r="B103" s="81">
        <f>SUM(B91:B102)</f>
        <v>4012.17</v>
      </c>
      <c r="C103" s="81">
        <f>SUM(C92:C102)</f>
        <v>2540.09</v>
      </c>
      <c r="D103" s="64">
        <f>SUM(D92:D100)</f>
        <v>2596.9500000000003</v>
      </c>
      <c r="E103" s="4"/>
    </row>
    <row r="110" spans="1:5" ht="15.75" thickBot="1" x14ac:dyDescent="0.3">
      <c r="A110" s="73" t="s">
        <v>124</v>
      </c>
      <c r="B110" s="73"/>
      <c r="C110" s="73"/>
    </row>
    <row r="111" spans="1:5" ht="45.75" thickBot="1" x14ac:dyDescent="0.3">
      <c r="A111" s="22"/>
      <c r="B111" s="77">
        <v>2022</v>
      </c>
      <c r="C111" s="77">
        <v>2021</v>
      </c>
      <c r="D111" s="75">
        <v>2020</v>
      </c>
      <c r="E111" s="10" t="s">
        <v>376</v>
      </c>
    </row>
    <row r="112" spans="1:5" ht="30.75" thickBot="1" x14ac:dyDescent="0.3">
      <c r="A112" s="7" t="s">
        <v>105</v>
      </c>
      <c r="B112" s="16"/>
      <c r="C112" s="16"/>
      <c r="D112" s="16"/>
      <c r="E112" s="4"/>
    </row>
    <row r="113" spans="1:5" ht="15.75" thickBot="1" x14ac:dyDescent="0.3">
      <c r="A113" s="5"/>
      <c r="B113" s="15"/>
      <c r="C113" s="15"/>
      <c r="D113" s="15"/>
      <c r="E113" s="4"/>
    </row>
    <row r="114" spans="1:5" ht="15.75" thickBot="1" x14ac:dyDescent="0.3">
      <c r="A114" s="5" t="s">
        <v>106</v>
      </c>
      <c r="B114" s="18">
        <v>0</v>
      </c>
      <c r="C114" s="18">
        <v>1100</v>
      </c>
      <c r="D114" s="18">
        <v>2836.24</v>
      </c>
      <c r="E114" s="4" t="s">
        <v>107</v>
      </c>
    </row>
    <row r="115" spans="1:5" ht="15.75" thickBot="1" x14ac:dyDescent="0.3">
      <c r="A115" s="23" t="s">
        <v>108</v>
      </c>
      <c r="B115" s="63">
        <v>58.68</v>
      </c>
      <c r="C115" s="63">
        <v>57.73</v>
      </c>
      <c r="D115" s="65">
        <v>55.36</v>
      </c>
      <c r="E115" s="4" t="s">
        <v>109</v>
      </c>
    </row>
    <row r="116" spans="1:5" x14ac:dyDescent="0.25">
      <c r="A116" s="133" t="s">
        <v>110</v>
      </c>
      <c r="B116" s="97">
        <v>1623.82</v>
      </c>
      <c r="C116" s="54">
        <v>4079.31</v>
      </c>
      <c r="D116" s="54">
        <v>672.51</v>
      </c>
      <c r="E116" s="100" t="s">
        <v>111</v>
      </c>
    </row>
    <row r="117" spans="1:5" x14ac:dyDescent="0.25">
      <c r="A117" s="138"/>
      <c r="B117" s="98"/>
      <c r="C117" s="61"/>
      <c r="D117" s="61">
        <v>190.32</v>
      </c>
      <c r="E117" s="3" t="s">
        <v>370</v>
      </c>
    </row>
    <row r="118" spans="1:5" x14ac:dyDescent="0.25">
      <c r="A118" s="138"/>
      <c r="B118" s="98">
        <v>0</v>
      </c>
      <c r="C118" s="61">
        <v>1250</v>
      </c>
      <c r="D118" s="61"/>
      <c r="E118" s="3" t="s">
        <v>112</v>
      </c>
    </row>
    <row r="119" spans="1:5" x14ac:dyDescent="0.25">
      <c r="A119" s="138"/>
      <c r="B119" s="98">
        <v>0</v>
      </c>
      <c r="C119" s="61">
        <v>1052</v>
      </c>
      <c r="D119" s="61"/>
      <c r="E119" s="3" t="s">
        <v>113</v>
      </c>
    </row>
    <row r="120" spans="1:5" x14ac:dyDescent="0.25">
      <c r="A120" s="138"/>
      <c r="B120" s="99">
        <v>0</v>
      </c>
      <c r="C120" s="94">
        <v>366</v>
      </c>
      <c r="D120" s="102"/>
      <c r="E120" s="101" t="s">
        <v>355</v>
      </c>
    </row>
    <row r="121" spans="1:5" ht="15.75" thickBot="1" x14ac:dyDescent="0.3">
      <c r="A121" s="5" t="s">
        <v>394</v>
      </c>
      <c r="B121" s="96">
        <v>1694.08</v>
      </c>
      <c r="C121" s="87"/>
      <c r="D121" s="103"/>
      <c r="E121" s="93" t="s">
        <v>395</v>
      </c>
    </row>
    <row r="122" spans="1:5" ht="15.75" thickBot="1" x14ac:dyDescent="0.3">
      <c r="A122" s="22" t="s">
        <v>114</v>
      </c>
      <c r="B122" s="66">
        <f>SUM(B114:B121)</f>
        <v>3376.58</v>
      </c>
      <c r="C122" s="66">
        <f>SUM(C114:C120)</f>
        <v>7905.04</v>
      </c>
      <c r="D122" s="66">
        <f>SUM(D114:D119)</f>
        <v>3754.43</v>
      </c>
      <c r="E122" s="95"/>
    </row>
    <row r="123" spans="1:5" x14ac:dyDescent="0.25">
      <c r="A123" s="145" t="s">
        <v>115</v>
      </c>
      <c r="B123" s="89"/>
      <c r="C123" s="89"/>
      <c r="D123" s="89"/>
      <c r="E123" s="141" t="s">
        <v>116</v>
      </c>
    </row>
    <row r="124" spans="1:5" ht="15.75" thickBot="1" x14ac:dyDescent="0.3">
      <c r="A124" s="146"/>
      <c r="B124" s="89"/>
      <c r="C124" s="89"/>
      <c r="D124" s="89"/>
      <c r="E124" s="142"/>
    </row>
    <row r="125" spans="1:5" x14ac:dyDescent="0.25">
      <c r="A125" s="143" t="s">
        <v>117</v>
      </c>
      <c r="B125" s="106">
        <v>15000</v>
      </c>
      <c r="C125" s="106">
        <v>5619</v>
      </c>
      <c r="D125" s="105">
        <v>15000</v>
      </c>
      <c r="E125" s="3" t="s">
        <v>118</v>
      </c>
    </row>
    <row r="126" spans="1:5" x14ac:dyDescent="0.25">
      <c r="A126" s="144"/>
      <c r="B126" s="107"/>
      <c r="C126" s="107"/>
      <c r="D126" s="89"/>
      <c r="E126" s="3" t="s">
        <v>123</v>
      </c>
    </row>
    <row r="127" spans="1:5" x14ac:dyDescent="0.25">
      <c r="A127" s="144"/>
      <c r="B127" s="107"/>
      <c r="C127" s="107"/>
      <c r="D127" s="89">
        <v>1200</v>
      </c>
      <c r="E127" s="3" t="s">
        <v>311</v>
      </c>
    </row>
    <row r="128" spans="1:5" x14ac:dyDescent="0.25">
      <c r="A128" s="144"/>
      <c r="B128" s="107"/>
      <c r="C128" s="107"/>
      <c r="D128" s="89"/>
      <c r="E128" s="3" t="s">
        <v>122</v>
      </c>
    </row>
    <row r="129" spans="1:5" x14ac:dyDescent="0.25">
      <c r="A129" s="144"/>
      <c r="B129" s="107"/>
      <c r="C129" s="107"/>
      <c r="D129" s="89"/>
      <c r="E129" s="3" t="s">
        <v>121</v>
      </c>
    </row>
    <row r="130" spans="1:5" ht="15.75" thickBot="1" x14ac:dyDescent="0.3">
      <c r="A130" s="104"/>
      <c r="B130" s="108"/>
      <c r="C130" s="108"/>
      <c r="D130" s="67"/>
      <c r="E130" s="4"/>
    </row>
    <row r="131" spans="1:5" ht="15.75" thickBot="1" x14ac:dyDescent="0.3">
      <c r="A131" s="24" t="s">
        <v>119</v>
      </c>
      <c r="B131" s="67">
        <f>SUM(B125:B130)</f>
        <v>15000</v>
      </c>
      <c r="C131" s="67">
        <f>SUM(C125:C130)</f>
        <v>5619</v>
      </c>
      <c r="D131" s="67">
        <f>SUM(D125:D130)</f>
        <v>16200</v>
      </c>
      <c r="E131" s="4"/>
    </row>
    <row r="132" spans="1:5" ht="15.75" thickBot="1" x14ac:dyDescent="0.3">
      <c r="A132" s="24" t="s">
        <v>296</v>
      </c>
      <c r="B132" s="67">
        <v>11436</v>
      </c>
      <c r="C132" s="67">
        <v>11436</v>
      </c>
      <c r="D132" s="67">
        <v>11438</v>
      </c>
      <c r="E132" s="8"/>
    </row>
    <row r="133" spans="1:5" ht="15.75" thickBot="1" x14ac:dyDescent="0.3">
      <c r="A133" s="24" t="s">
        <v>120</v>
      </c>
      <c r="B133" s="25">
        <f>B122+B131+B132</f>
        <v>29812.58</v>
      </c>
      <c r="C133" s="25">
        <f>C122+C131+C132</f>
        <v>24960.04</v>
      </c>
      <c r="D133" s="25">
        <f>D122+D131+D132</f>
        <v>31392.43</v>
      </c>
      <c r="E133" s="8"/>
    </row>
    <row r="134" spans="1:5" x14ac:dyDescent="0.25">
      <c r="A134" s="31"/>
      <c r="B134" s="27"/>
      <c r="C134" s="27"/>
      <c r="D134" s="27"/>
      <c r="E134" s="42"/>
    </row>
    <row r="135" spans="1:5" x14ac:dyDescent="0.25">
      <c r="A135" s="31"/>
      <c r="B135" s="27"/>
      <c r="C135" s="27"/>
      <c r="D135" s="27"/>
      <c r="E135" s="42"/>
    </row>
    <row r="136" spans="1:5" x14ac:dyDescent="0.25">
      <c r="A136" s="31"/>
      <c r="B136" s="27"/>
      <c r="C136" s="27"/>
      <c r="D136" s="27"/>
      <c r="E136" s="42"/>
    </row>
    <row r="137" spans="1:5" ht="15" customHeight="1" x14ac:dyDescent="0.25">
      <c r="A137" s="26"/>
      <c r="B137" s="26"/>
      <c r="C137" s="26"/>
      <c r="D137" s="26"/>
      <c r="E137" s="28"/>
    </row>
    <row r="138" spans="1:5" ht="15.75" thickBot="1" x14ac:dyDescent="0.3">
      <c r="A138" s="73" t="s">
        <v>143</v>
      </c>
      <c r="B138" s="73"/>
      <c r="C138" s="73"/>
    </row>
    <row r="139" spans="1:5" ht="15" customHeight="1" x14ac:dyDescent="0.25">
      <c r="A139" s="139" t="s">
        <v>125</v>
      </c>
      <c r="B139" s="139" t="s">
        <v>379</v>
      </c>
      <c r="C139" s="139" t="s">
        <v>365</v>
      </c>
      <c r="D139" s="139" t="s">
        <v>305</v>
      </c>
      <c r="E139" s="139" t="s">
        <v>376</v>
      </c>
    </row>
    <row r="140" spans="1:5" ht="15.75" customHeight="1" thickBot="1" x14ac:dyDescent="0.3">
      <c r="A140" s="140"/>
      <c r="B140" s="140"/>
      <c r="C140" s="140"/>
      <c r="D140" s="140"/>
      <c r="E140" s="140"/>
    </row>
    <row r="141" spans="1:5" ht="15.75" thickBot="1" x14ac:dyDescent="0.3">
      <c r="A141" s="5" t="s">
        <v>24</v>
      </c>
      <c r="B141" s="18">
        <v>657.02</v>
      </c>
      <c r="C141" s="18">
        <v>91.95</v>
      </c>
      <c r="D141" s="18">
        <v>94.34</v>
      </c>
      <c r="E141" s="4" t="s">
        <v>126</v>
      </c>
    </row>
    <row r="142" spans="1:5" ht="15.75" thickBot="1" x14ac:dyDescent="0.3">
      <c r="A142" s="5" t="s">
        <v>127</v>
      </c>
      <c r="B142" s="18"/>
      <c r="C142" s="18"/>
      <c r="D142" s="18"/>
      <c r="E142" s="4" t="s">
        <v>128</v>
      </c>
    </row>
    <row r="143" spans="1:5" ht="15.75" thickBot="1" x14ac:dyDescent="0.3">
      <c r="A143" s="5" t="s">
        <v>33</v>
      </c>
      <c r="B143" s="18">
        <v>25814.78</v>
      </c>
      <c r="C143" s="18">
        <v>31582.7</v>
      </c>
      <c r="D143" s="18">
        <v>10157.34</v>
      </c>
      <c r="E143" s="4" t="s">
        <v>129</v>
      </c>
    </row>
    <row r="144" spans="1:5" ht="15" customHeight="1" thickBot="1" x14ac:dyDescent="0.3">
      <c r="A144" s="5" t="s">
        <v>130</v>
      </c>
      <c r="B144" s="18">
        <v>825.78</v>
      </c>
      <c r="C144" s="18">
        <v>1139.8</v>
      </c>
      <c r="D144" s="18">
        <v>103.95</v>
      </c>
      <c r="E144" s="4" t="s">
        <v>131</v>
      </c>
    </row>
    <row r="145" spans="1:5" ht="15.75" thickBot="1" x14ac:dyDescent="0.3">
      <c r="A145" s="5" t="s">
        <v>132</v>
      </c>
      <c r="B145" s="18"/>
      <c r="C145" s="18"/>
      <c r="D145" s="18"/>
      <c r="E145" s="4" t="s">
        <v>133</v>
      </c>
    </row>
    <row r="146" spans="1:5" ht="15.75" thickBot="1" x14ac:dyDescent="0.3">
      <c r="A146" s="5" t="s">
        <v>134</v>
      </c>
      <c r="B146" s="18">
        <v>1303.82</v>
      </c>
      <c r="C146" s="18">
        <v>2096.2199999999998</v>
      </c>
      <c r="D146" s="18"/>
      <c r="E146" s="4" t="s">
        <v>135</v>
      </c>
    </row>
    <row r="147" spans="1:5" ht="15.75" thickBot="1" x14ac:dyDescent="0.3">
      <c r="A147" s="5" t="s">
        <v>37</v>
      </c>
      <c r="B147" s="18"/>
      <c r="C147" s="18"/>
      <c r="D147" s="18">
        <v>24480</v>
      </c>
      <c r="E147" s="4" t="s">
        <v>136</v>
      </c>
    </row>
    <row r="148" spans="1:5" ht="15.75" thickBot="1" x14ac:dyDescent="0.3">
      <c r="A148" s="5" t="s">
        <v>137</v>
      </c>
      <c r="B148" s="18"/>
      <c r="C148" s="18"/>
      <c r="D148" s="18"/>
      <c r="E148" s="4" t="s">
        <v>138</v>
      </c>
    </row>
    <row r="149" spans="1:5" ht="15.75" thickBot="1" x14ac:dyDescent="0.3">
      <c r="A149" s="5" t="s">
        <v>139</v>
      </c>
      <c r="B149" s="18">
        <v>0</v>
      </c>
      <c r="C149" s="18">
        <v>992.5</v>
      </c>
      <c r="D149" s="18"/>
      <c r="E149" s="4" t="s">
        <v>140</v>
      </c>
    </row>
    <row r="150" spans="1:5" ht="15.75" thickBot="1" x14ac:dyDescent="0.3">
      <c r="A150" s="5" t="s">
        <v>35</v>
      </c>
      <c r="B150" s="18"/>
      <c r="C150" s="18"/>
      <c r="D150" s="18">
        <v>99.67</v>
      </c>
      <c r="E150" s="4" t="s">
        <v>141</v>
      </c>
    </row>
    <row r="151" spans="1:5" ht="15.75" thickBot="1" x14ac:dyDescent="0.3">
      <c r="A151" s="5" t="s">
        <v>312</v>
      </c>
      <c r="B151" s="18">
        <v>0</v>
      </c>
      <c r="C151" s="18">
        <v>137</v>
      </c>
      <c r="D151" s="18">
        <v>303.60000000000002</v>
      </c>
      <c r="E151" s="4" t="s">
        <v>313</v>
      </c>
    </row>
    <row r="152" spans="1:5" ht="15.75" thickBot="1" x14ac:dyDescent="0.3">
      <c r="A152" s="5" t="s">
        <v>314</v>
      </c>
      <c r="B152" s="18">
        <v>21497.54</v>
      </c>
      <c r="C152" s="18">
        <v>8178.7</v>
      </c>
      <c r="D152" s="18">
        <v>18061.37</v>
      </c>
      <c r="E152" s="4" t="s">
        <v>315</v>
      </c>
    </row>
    <row r="153" spans="1:5" ht="15.75" thickBot="1" x14ac:dyDescent="0.3">
      <c r="A153" s="5" t="s">
        <v>139</v>
      </c>
      <c r="B153" s="18">
        <v>719</v>
      </c>
      <c r="C153" s="18"/>
      <c r="D153" s="18">
        <v>690</v>
      </c>
      <c r="E153" s="4" t="s">
        <v>316</v>
      </c>
    </row>
    <row r="154" spans="1:5" ht="15.75" thickBot="1" x14ac:dyDescent="0.3">
      <c r="A154" s="5" t="s">
        <v>317</v>
      </c>
      <c r="B154" s="18">
        <v>2108.4</v>
      </c>
      <c r="C154" s="18">
        <v>4111.05</v>
      </c>
      <c r="D154" s="18">
        <v>2023.8</v>
      </c>
      <c r="E154" s="4" t="s">
        <v>318</v>
      </c>
    </row>
    <row r="155" spans="1:5" ht="15.75" thickBot="1" x14ac:dyDescent="0.3">
      <c r="A155" s="5" t="s">
        <v>319</v>
      </c>
      <c r="B155" s="18">
        <v>8164.57</v>
      </c>
      <c r="C155" s="18">
        <v>7213.27</v>
      </c>
      <c r="D155" s="18">
        <v>149.44999999999999</v>
      </c>
      <c r="E155" s="4" t="s">
        <v>320</v>
      </c>
    </row>
    <row r="156" spans="1:5" ht="15.75" thickBot="1" x14ac:dyDescent="0.3">
      <c r="A156" s="5" t="s">
        <v>43</v>
      </c>
      <c r="B156" s="18">
        <v>1098</v>
      </c>
      <c r="C156" s="18">
        <v>12431.8</v>
      </c>
      <c r="D156" s="18">
        <v>6185.4</v>
      </c>
      <c r="E156" s="4" t="s">
        <v>142</v>
      </c>
    </row>
    <row r="157" spans="1:5" ht="15.75" thickBot="1" x14ac:dyDescent="0.3">
      <c r="A157" s="7"/>
      <c r="B157" s="56"/>
      <c r="C157" s="56"/>
      <c r="D157" s="56"/>
      <c r="E157" s="8"/>
    </row>
    <row r="158" spans="1:5" ht="15.75" thickBot="1" x14ac:dyDescent="0.3">
      <c r="A158" s="7" t="s">
        <v>45</v>
      </c>
      <c r="B158" s="56">
        <f>SUM(B141:B157)</f>
        <v>62188.91</v>
      </c>
      <c r="C158" s="56">
        <f>SUM(C141:C157)</f>
        <v>67974.990000000005</v>
      </c>
      <c r="D158" s="56">
        <f>SUM(D141:D157)</f>
        <v>62348.920000000006</v>
      </c>
      <c r="E158" s="8"/>
    </row>
    <row r="160" spans="1:5" ht="15.75" thickBot="1" x14ac:dyDescent="0.3"/>
    <row r="161" spans="1:5" ht="30" customHeight="1" x14ac:dyDescent="0.25">
      <c r="A161" s="139" t="s">
        <v>144</v>
      </c>
      <c r="B161" s="139" t="s">
        <v>379</v>
      </c>
      <c r="C161" s="139" t="s">
        <v>365</v>
      </c>
      <c r="D161" s="139" t="s">
        <v>305</v>
      </c>
      <c r="E161" s="139" t="s">
        <v>376</v>
      </c>
    </row>
    <row r="162" spans="1:5" ht="15.75" thickBot="1" x14ac:dyDescent="0.3">
      <c r="A162" s="140"/>
      <c r="B162" s="140"/>
      <c r="C162" s="140"/>
      <c r="D162" s="140"/>
      <c r="E162" s="140"/>
    </row>
    <row r="163" spans="1:5" ht="15.75" thickBot="1" x14ac:dyDescent="0.3">
      <c r="A163" s="29" t="s">
        <v>145</v>
      </c>
      <c r="B163" s="6"/>
      <c r="C163" s="6"/>
      <c r="D163" s="58">
        <v>128800</v>
      </c>
      <c r="E163" s="4" t="s">
        <v>146</v>
      </c>
    </row>
    <row r="164" spans="1:5" ht="15.75" thickBot="1" x14ac:dyDescent="0.3">
      <c r="A164" s="5" t="s">
        <v>285</v>
      </c>
      <c r="B164" s="15"/>
      <c r="C164" s="15"/>
      <c r="D164" s="18">
        <v>40</v>
      </c>
      <c r="E164" s="4" t="s">
        <v>286</v>
      </c>
    </row>
    <row r="165" spans="1:5" ht="15.75" thickBot="1" x14ac:dyDescent="0.3">
      <c r="A165" s="5" t="s">
        <v>285</v>
      </c>
      <c r="B165" s="6">
        <v>12120</v>
      </c>
      <c r="C165" s="6">
        <v>1998</v>
      </c>
      <c r="D165" s="17"/>
      <c r="E165" s="4" t="s">
        <v>351</v>
      </c>
    </row>
    <row r="166" spans="1:5" ht="15.75" thickBot="1" x14ac:dyDescent="0.3">
      <c r="A166" s="5" t="s">
        <v>360</v>
      </c>
      <c r="B166" s="6">
        <v>0</v>
      </c>
      <c r="C166" s="6">
        <v>35000</v>
      </c>
      <c r="D166" s="17"/>
      <c r="E166" s="4" t="s">
        <v>361</v>
      </c>
    </row>
    <row r="167" spans="1:5" ht="15.75" thickBot="1" x14ac:dyDescent="0.3">
      <c r="A167" s="7" t="s">
        <v>45</v>
      </c>
      <c r="B167" s="80">
        <f>SUM(B163:B166)</f>
        <v>12120</v>
      </c>
      <c r="C167" s="80">
        <f>SUM(C163:C166)</f>
        <v>36998</v>
      </c>
      <c r="D167" s="56">
        <f>SUM(D163:D165)</f>
        <v>128840</v>
      </c>
      <c r="E167" s="4"/>
    </row>
    <row r="168" spans="1:5" x14ac:dyDescent="0.25">
      <c r="A168" s="41"/>
      <c r="B168" s="41"/>
      <c r="C168" s="41"/>
      <c r="D168" s="41"/>
      <c r="E168" s="28"/>
    </row>
    <row r="169" spans="1:5" x14ac:dyDescent="0.25">
      <c r="A169" s="41"/>
      <c r="B169" s="41"/>
      <c r="C169" s="41"/>
      <c r="D169" s="41"/>
      <c r="E169" s="28"/>
    </row>
    <row r="171" spans="1:5" ht="15.75" thickBot="1" x14ac:dyDescent="0.3">
      <c r="A171" s="73" t="s">
        <v>210</v>
      </c>
      <c r="B171" s="73"/>
      <c r="C171" s="73"/>
    </row>
    <row r="172" spans="1:5" ht="45.75" thickBot="1" x14ac:dyDescent="0.3">
      <c r="A172" s="1"/>
      <c r="B172" s="21" t="s">
        <v>379</v>
      </c>
      <c r="C172" s="21" t="s">
        <v>365</v>
      </c>
      <c r="D172" s="21" t="s">
        <v>305</v>
      </c>
      <c r="E172" s="10" t="s">
        <v>376</v>
      </c>
    </row>
    <row r="173" spans="1:5" ht="72" thickBot="1" x14ac:dyDescent="0.3">
      <c r="A173" s="5" t="s">
        <v>147</v>
      </c>
      <c r="B173" s="18">
        <v>12852.74</v>
      </c>
      <c r="C173" s="18">
        <v>11304.74</v>
      </c>
      <c r="D173" s="18">
        <v>11495.06</v>
      </c>
      <c r="E173" s="4" t="s">
        <v>148</v>
      </c>
    </row>
    <row r="174" spans="1:5" ht="15.75" thickBot="1" x14ac:dyDescent="0.3">
      <c r="A174" s="5" t="s">
        <v>372</v>
      </c>
      <c r="B174" s="18">
        <v>89</v>
      </c>
      <c r="C174" s="18">
        <v>99.6</v>
      </c>
      <c r="D174" s="18"/>
      <c r="E174" s="4" t="s">
        <v>373</v>
      </c>
    </row>
    <row r="175" spans="1:5" ht="15.75" thickBot="1" x14ac:dyDescent="0.3">
      <c r="A175" s="5" t="s">
        <v>369</v>
      </c>
      <c r="B175" s="18">
        <v>913.54</v>
      </c>
      <c r="C175" s="18">
        <v>744.22</v>
      </c>
      <c r="D175" s="18"/>
      <c r="E175" s="4" t="s">
        <v>370</v>
      </c>
    </row>
    <row r="176" spans="1:5" ht="15.75" thickBot="1" x14ac:dyDescent="0.3">
      <c r="A176" s="5" t="s">
        <v>368</v>
      </c>
      <c r="B176" s="18">
        <v>2717.08</v>
      </c>
      <c r="C176" s="18">
        <v>1449</v>
      </c>
      <c r="D176" s="18"/>
      <c r="E176" s="4" t="s">
        <v>107</v>
      </c>
    </row>
    <row r="177" spans="1:5" ht="29.25" thickBot="1" x14ac:dyDescent="0.3">
      <c r="A177" s="5" t="s">
        <v>149</v>
      </c>
      <c r="B177" s="18">
        <v>28711</v>
      </c>
      <c r="C177" s="18">
        <v>28025.4</v>
      </c>
      <c r="D177" s="18">
        <v>7765.89</v>
      </c>
      <c r="E177" s="4" t="s">
        <v>150</v>
      </c>
    </row>
    <row r="178" spans="1:5" ht="15.75" thickBot="1" x14ac:dyDescent="0.3">
      <c r="A178" s="5" t="s">
        <v>151</v>
      </c>
      <c r="B178" s="18">
        <v>1187.8399999999999</v>
      </c>
      <c r="C178" s="18">
        <v>862.89</v>
      </c>
      <c r="D178" s="18">
        <v>921.07</v>
      </c>
      <c r="E178" s="4" t="s">
        <v>152</v>
      </c>
    </row>
    <row r="179" spans="1:5" ht="15.75" thickBot="1" x14ac:dyDescent="0.3">
      <c r="A179" s="5" t="s">
        <v>153</v>
      </c>
      <c r="B179" s="18">
        <v>270.13</v>
      </c>
      <c r="C179" s="18">
        <v>272.93</v>
      </c>
      <c r="D179" s="18">
        <v>149.19</v>
      </c>
      <c r="E179" s="4" t="s">
        <v>154</v>
      </c>
    </row>
    <row r="180" spans="1:5" ht="15.75" thickBot="1" x14ac:dyDescent="0.3">
      <c r="A180" s="5" t="s">
        <v>155</v>
      </c>
      <c r="B180" s="18"/>
      <c r="C180" s="18"/>
      <c r="D180" s="18">
        <v>0.24</v>
      </c>
      <c r="E180" s="4" t="s">
        <v>156</v>
      </c>
    </row>
    <row r="181" spans="1:5" ht="15.75" thickBot="1" x14ac:dyDescent="0.3">
      <c r="A181" s="5" t="s">
        <v>157</v>
      </c>
      <c r="B181" s="18">
        <v>-6.3</v>
      </c>
      <c r="C181" s="18">
        <v>-0.66</v>
      </c>
      <c r="D181" s="18"/>
      <c r="E181" s="4" t="s">
        <v>158</v>
      </c>
    </row>
    <row r="182" spans="1:5" ht="15.75" thickBot="1" x14ac:dyDescent="0.3">
      <c r="A182" s="5" t="s">
        <v>159</v>
      </c>
      <c r="B182" s="18"/>
      <c r="C182" s="18"/>
      <c r="D182" s="18"/>
      <c r="E182" s="4" t="s">
        <v>160</v>
      </c>
    </row>
    <row r="183" spans="1:5" ht="15.75" thickBot="1" x14ac:dyDescent="0.3">
      <c r="A183" s="5" t="s">
        <v>287</v>
      </c>
      <c r="B183" s="18">
        <v>0.5</v>
      </c>
      <c r="C183" s="18"/>
      <c r="D183" s="18">
        <v>3.5</v>
      </c>
      <c r="E183" s="4" t="s">
        <v>288</v>
      </c>
    </row>
    <row r="184" spans="1:5" ht="15.75" thickBot="1" x14ac:dyDescent="0.3">
      <c r="A184" s="5" t="s">
        <v>161</v>
      </c>
      <c r="B184" s="18">
        <v>77.010000000000005</v>
      </c>
      <c r="C184" s="18">
        <v>74</v>
      </c>
      <c r="D184" s="18">
        <v>90.56</v>
      </c>
      <c r="E184" s="4" t="s">
        <v>162</v>
      </c>
    </row>
    <row r="185" spans="1:5" ht="15.75" thickBot="1" x14ac:dyDescent="0.3">
      <c r="A185" s="5" t="s">
        <v>163</v>
      </c>
      <c r="B185" s="18"/>
      <c r="C185" s="18"/>
      <c r="D185" s="18"/>
      <c r="E185" s="4" t="s">
        <v>164</v>
      </c>
    </row>
    <row r="186" spans="1:5" ht="15.75" thickBot="1" x14ac:dyDescent="0.3">
      <c r="A186" s="5" t="s">
        <v>165</v>
      </c>
      <c r="B186" s="18"/>
      <c r="C186" s="18"/>
      <c r="D186" s="18">
        <v>16.86</v>
      </c>
      <c r="E186" s="4" t="s">
        <v>166</v>
      </c>
    </row>
    <row r="187" spans="1:5" ht="15.75" thickBot="1" x14ac:dyDescent="0.3">
      <c r="A187" s="5" t="s">
        <v>167</v>
      </c>
      <c r="B187" s="18"/>
      <c r="C187" s="18"/>
      <c r="D187" s="18"/>
      <c r="E187" s="4" t="s">
        <v>168</v>
      </c>
    </row>
    <row r="188" spans="1:5" ht="15.75" thickBot="1" x14ac:dyDescent="0.3">
      <c r="A188" s="5" t="s">
        <v>169</v>
      </c>
      <c r="B188" s="18"/>
      <c r="C188" s="18"/>
      <c r="D188" s="18"/>
      <c r="E188" s="4" t="s">
        <v>170</v>
      </c>
    </row>
    <row r="189" spans="1:5" ht="15.75" thickBot="1" x14ac:dyDescent="0.3">
      <c r="A189" s="5" t="s">
        <v>171</v>
      </c>
      <c r="B189" s="18">
        <v>9.64</v>
      </c>
      <c r="C189" s="18">
        <v>9.64</v>
      </c>
      <c r="D189" s="18">
        <v>9.64</v>
      </c>
      <c r="E189" s="4" t="s">
        <v>172</v>
      </c>
    </row>
    <row r="190" spans="1:5" ht="15.75" thickBot="1" x14ac:dyDescent="0.3">
      <c r="A190" s="5" t="s">
        <v>173</v>
      </c>
      <c r="B190" s="18">
        <v>1097.21</v>
      </c>
      <c r="C190" s="18">
        <v>333.15</v>
      </c>
      <c r="D190" s="18">
        <v>264.16000000000003</v>
      </c>
      <c r="E190" s="4" t="s">
        <v>174</v>
      </c>
    </row>
    <row r="191" spans="1:5" ht="15.75" thickBot="1" x14ac:dyDescent="0.3">
      <c r="A191" s="5" t="s">
        <v>371</v>
      </c>
      <c r="B191" s="18">
        <v>240</v>
      </c>
      <c r="C191" s="18">
        <v>550</v>
      </c>
      <c r="D191" s="18"/>
      <c r="E191" s="4">
        <v>350227</v>
      </c>
    </row>
    <row r="192" spans="1:5" ht="15.75" thickBot="1" x14ac:dyDescent="0.3">
      <c r="A192" s="5" t="s">
        <v>175</v>
      </c>
      <c r="B192" s="18">
        <v>0</v>
      </c>
      <c r="C192" s="18">
        <v>4.0999999999999996</v>
      </c>
      <c r="D192" s="18"/>
      <c r="E192" s="4" t="s">
        <v>176</v>
      </c>
    </row>
    <row r="193" spans="1:5" ht="15.75" thickBot="1" x14ac:dyDescent="0.3">
      <c r="A193" s="5" t="s">
        <v>396</v>
      </c>
      <c r="B193" s="18">
        <v>128</v>
      </c>
      <c r="C193" s="18">
        <v>54</v>
      </c>
      <c r="D193" s="18">
        <v>18.07</v>
      </c>
      <c r="E193" s="4" t="s">
        <v>177</v>
      </c>
    </row>
    <row r="194" spans="1:5" ht="15.75" thickBot="1" x14ac:dyDescent="0.3">
      <c r="A194" s="5" t="s">
        <v>178</v>
      </c>
      <c r="B194" s="18">
        <v>0</v>
      </c>
      <c r="C194" s="18">
        <v>407.35</v>
      </c>
      <c r="D194" s="18">
        <v>407.35</v>
      </c>
      <c r="E194" s="4" t="s">
        <v>179</v>
      </c>
    </row>
    <row r="195" spans="1:5" x14ac:dyDescent="0.25">
      <c r="A195" s="133" t="s">
        <v>180</v>
      </c>
      <c r="B195" s="54">
        <f>-9.48</f>
        <v>-9.48</v>
      </c>
      <c r="C195" s="54">
        <v>-8.49</v>
      </c>
      <c r="D195" s="54">
        <v>-4.25</v>
      </c>
      <c r="E195" s="48" t="s">
        <v>181</v>
      </c>
    </row>
    <row r="196" spans="1:5" ht="29.25" thickBot="1" x14ac:dyDescent="0.3">
      <c r="A196" s="134"/>
      <c r="B196" s="109" t="s">
        <v>401</v>
      </c>
      <c r="C196" s="88" t="s">
        <v>374</v>
      </c>
      <c r="D196" s="55">
        <v>6</v>
      </c>
      <c r="E196" s="49" t="s">
        <v>182</v>
      </c>
    </row>
    <row r="197" spans="1:5" x14ac:dyDescent="0.25">
      <c r="A197" s="128" t="s">
        <v>183</v>
      </c>
      <c r="B197" s="114"/>
      <c r="C197" s="112"/>
      <c r="D197" s="83">
        <v>43.8</v>
      </c>
      <c r="E197" s="70" t="s">
        <v>197</v>
      </c>
    </row>
    <row r="198" spans="1:5" x14ac:dyDescent="0.25">
      <c r="A198" s="128"/>
      <c r="B198" s="84">
        <v>118.2</v>
      </c>
      <c r="C198" s="113">
        <v>290</v>
      </c>
      <c r="D198" s="84">
        <v>34</v>
      </c>
      <c r="E198" s="71" t="s">
        <v>321</v>
      </c>
    </row>
    <row r="199" spans="1:5" x14ac:dyDescent="0.25">
      <c r="A199" s="128"/>
      <c r="B199" s="84">
        <v>10</v>
      </c>
      <c r="C199" s="113"/>
      <c r="D199" s="84"/>
      <c r="E199" s="71" t="s">
        <v>203</v>
      </c>
    </row>
    <row r="200" spans="1:5" x14ac:dyDescent="0.25">
      <c r="A200" s="128"/>
      <c r="B200" s="84"/>
      <c r="C200" s="113"/>
      <c r="D200" s="84">
        <v>699.06</v>
      </c>
      <c r="E200" s="71" t="s">
        <v>198</v>
      </c>
    </row>
    <row r="201" spans="1:5" x14ac:dyDescent="0.25">
      <c r="A201" s="128"/>
      <c r="B201" s="84">
        <v>338.18</v>
      </c>
      <c r="C201" s="113">
        <v>883.6</v>
      </c>
      <c r="D201" s="84">
        <v>327.8</v>
      </c>
      <c r="E201" s="71" t="s">
        <v>199</v>
      </c>
    </row>
    <row r="202" spans="1:5" x14ac:dyDescent="0.25">
      <c r="A202" s="128"/>
      <c r="B202" s="84">
        <v>318.41000000000003</v>
      </c>
      <c r="C202" s="113">
        <v>22.05</v>
      </c>
      <c r="D202" s="84">
        <v>126.36</v>
      </c>
      <c r="E202" s="71" t="s">
        <v>289</v>
      </c>
    </row>
    <row r="203" spans="1:5" ht="20.25" customHeight="1" x14ac:dyDescent="0.25">
      <c r="A203" s="128"/>
      <c r="B203" s="84">
        <v>81</v>
      </c>
      <c r="C203" s="113"/>
      <c r="D203" s="84"/>
      <c r="E203" s="71" t="s">
        <v>403</v>
      </c>
    </row>
    <row r="204" spans="1:5" ht="19.5" customHeight="1" x14ac:dyDescent="0.25">
      <c r="A204" s="128"/>
      <c r="B204" s="84">
        <v>288.10000000000002</v>
      </c>
      <c r="C204" s="113">
        <v>286</v>
      </c>
      <c r="D204" s="84">
        <v>285.5</v>
      </c>
      <c r="E204" s="71" t="s">
        <v>200</v>
      </c>
    </row>
    <row r="205" spans="1:5" ht="19.5" customHeight="1" x14ac:dyDescent="0.25">
      <c r="A205" s="128"/>
      <c r="B205" s="84">
        <v>0</v>
      </c>
      <c r="C205" s="113">
        <v>7.73</v>
      </c>
      <c r="D205" s="84">
        <v>61</v>
      </c>
      <c r="E205" s="71" t="s">
        <v>323</v>
      </c>
    </row>
    <row r="206" spans="1:5" ht="19.5" customHeight="1" x14ac:dyDescent="0.25">
      <c r="A206" s="128"/>
      <c r="B206" s="84">
        <v>0</v>
      </c>
      <c r="C206" s="113">
        <v>750</v>
      </c>
      <c r="D206" s="84"/>
      <c r="E206" s="71" t="s">
        <v>352</v>
      </c>
    </row>
    <row r="207" spans="1:5" ht="19.5" customHeight="1" x14ac:dyDescent="0.25">
      <c r="A207" s="128"/>
      <c r="B207" s="84">
        <v>140</v>
      </c>
      <c r="C207" s="113">
        <v>712.48</v>
      </c>
      <c r="D207" s="84"/>
      <c r="E207" s="71" t="s">
        <v>353</v>
      </c>
    </row>
    <row r="208" spans="1:5" ht="19.5" customHeight="1" x14ac:dyDescent="0.25">
      <c r="A208" s="128"/>
      <c r="B208" s="84"/>
      <c r="C208" s="113"/>
      <c r="D208" s="84">
        <v>43.92</v>
      </c>
      <c r="E208" s="71" t="s">
        <v>322</v>
      </c>
    </row>
    <row r="209" spans="1:5" ht="19.5" customHeight="1" x14ac:dyDescent="0.25">
      <c r="A209" s="128"/>
      <c r="B209" s="84">
        <v>92</v>
      </c>
      <c r="C209" s="113">
        <v>558</v>
      </c>
      <c r="D209" s="84"/>
      <c r="E209" s="71" t="s">
        <v>354</v>
      </c>
    </row>
    <row r="210" spans="1:5" ht="19.5" customHeight="1" x14ac:dyDescent="0.25">
      <c r="A210" s="128"/>
      <c r="B210" s="84"/>
      <c r="C210" s="113"/>
      <c r="D210" s="84">
        <v>72.8</v>
      </c>
      <c r="E210" s="71" t="s">
        <v>331</v>
      </c>
    </row>
    <row r="211" spans="1:5" ht="19.5" customHeight="1" x14ac:dyDescent="0.25">
      <c r="A211" s="128"/>
      <c r="B211" s="84">
        <v>93.05</v>
      </c>
      <c r="C211" s="113">
        <v>557.87</v>
      </c>
      <c r="D211" s="84">
        <v>1078.97</v>
      </c>
      <c r="E211" s="71" t="s">
        <v>404</v>
      </c>
    </row>
    <row r="212" spans="1:5" ht="19.5" customHeight="1" x14ac:dyDescent="0.25">
      <c r="A212" s="128"/>
      <c r="B212" s="84"/>
      <c r="C212" s="113"/>
      <c r="D212" s="84">
        <v>338.45</v>
      </c>
      <c r="E212" s="71" t="s">
        <v>179</v>
      </c>
    </row>
    <row r="213" spans="1:5" ht="19.5" customHeight="1" x14ac:dyDescent="0.25">
      <c r="A213" s="128"/>
      <c r="B213" s="84">
        <v>0</v>
      </c>
      <c r="C213" s="113">
        <v>195</v>
      </c>
      <c r="D213" s="84"/>
      <c r="E213" s="71" t="s">
        <v>291</v>
      </c>
    </row>
    <row r="214" spans="1:5" ht="19.5" customHeight="1" x14ac:dyDescent="0.25">
      <c r="A214" s="128"/>
      <c r="B214" s="84">
        <v>0</v>
      </c>
      <c r="C214" s="113">
        <v>127.71</v>
      </c>
      <c r="D214" s="84"/>
      <c r="E214" s="71" t="s">
        <v>179</v>
      </c>
    </row>
    <row r="215" spans="1:5" ht="15.75" thickBot="1" x14ac:dyDescent="0.3">
      <c r="A215" s="129"/>
      <c r="B215" s="84">
        <v>24.25</v>
      </c>
      <c r="C215" s="76"/>
      <c r="D215" s="85"/>
      <c r="E215" s="71" t="s">
        <v>397</v>
      </c>
    </row>
    <row r="216" spans="1:5" ht="15.75" thickBot="1" x14ac:dyDescent="0.3">
      <c r="A216" s="68" t="s">
        <v>294</v>
      </c>
      <c r="B216" s="115">
        <v>92417.12</v>
      </c>
      <c r="C216" s="82">
        <v>75714.28</v>
      </c>
      <c r="D216" s="69">
        <v>45829.65</v>
      </c>
      <c r="E216" s="72" t="s">
        <v>64</v>
      </c>
    </row>
    <row r="217" spans="1:5" ht="15.75" thickBot="1" x14ac:dyDescent="0.3">
      <c r="A217" s="7" t="s">
        <v>45</v>
      </c>
      <c r="B217" s="62">
        <v>142184.72</v>
      </c>
      <c r="C217" s="62">
        <v>124292.93</v>
      </c>
      <c r="D217" s="56">
        <f>SUM(D173:D216)</f>
        <v>70084.649999999994</v>
      </c>
      <c r="E217" s="4"/>
    </row>
    <row r="218" spans="1:5" ht="15.75" thickBot="1" x14ac:dyDescent="0.3">
      <c r="A218" s="5" t="s">
        <v>184</v>
      </c>
      <c r="B218" s="15"/>
      <c r="C218" s="15"/>
      <c r="D218" s="15"/>
      <c r="E218" s="4"/>
    </row>
    <row r="219" spans="1:5" ht="15.75" thickBot="1" x14ac:dyDescent="0.3">
      <c r="A219" s="5" t="s">
        <v>399</v>
      </c>
      <c r="B219" s="18">
        <v>1850</v>
      </c>
      <c r="C219" s="18"/>
      <c r="D219" s="18"/>
      <c r="E219" s="4" t="s">
        <v>400</v>
      </c>
    </row>
    <row r="220" spans="1:5" ht="15.75" thickBot="1" x14ac:dyDescent="0.3">
      <c r="A220" s="5" t="s">
        <v>185</v>
      </c>
      <c r="B220" s="18">
        <v>24</v>
      </c>
      <c r="C220" s="18"/>
      <c r="D220" s="18">
        <v>-476.41</v>
      </c>
      <c r="E220" s="4" t="s">
        <v>186</v>
      </c>
    </row>
    <row r="221" spans="1:5" ht="29.25" thickBot="1" x14ac:dyDescent="0.3">
      <c r="A221" s="5" t="s">
        <v>325</v>
      </c>
      <c r="B221" s="18"/>
      <c r="C221" s="18"/>
      <c r="D221" s="18">
        <v>-11.36</v>
      </c>
      <c r="E221" s="4"/>
    </row>
    <row r="222" spans="1:5" ht="15.75" thickBot="1" x14ac:dyDescent="0.3">
      <c r="A222" s="5" t="s">
        <v>187</v>
      </c>
      <c r="B222" s="18">
        <v>-1900</v>
      </c>
      <c r="C222" s="18">
        <v>-1900</v>
      </c>
      <c r="D222" s="18">
        <v>-1900</v>
      </c>
      <c r="E222" s="4" t="s">
        <v>188</v>
      </c>
    </row>
    <row r="223" spans="1:5" ht="15.75" thickBot="1" x14ac:dyDescent="0.3">
      <c r="A223" s="5" t="s">
        <v>189</v>
      </c>
      <c r="B223" s="18">
        <v>-4184.7</v>
      </c>
      <c r="C223" s="18">
        <v>-4184.7</v>
      </c>
      <c r="D223" s="18">
        <v>-4184.7</v>
      </c>
      <c r="E223" s="4" t="s">
        <v>190</v>
      </c>
    </row>
    <row r="224" spans="1:5" ht="29.25" thickBot="1" x14ac:dyDescent="0.3">
      <c r="A224" s="5" t="s">
        <v>326</v>
      </c>
      <c r="B224" s="18">
        <v>-10000</v>
      </c>
      <c r="C224" s="18">
        <v>-4535.2</v>
      </c>
      <c r="D224" s="18">
        <v>-6000</v>
      </c>
      <c r="E224" s="4" t="s">
        <v>398</v>
      </c>
    </row>
    <row r="225" spans="1:5" ht="15.75" thickBot="1" x14ac:dyDescent="0.3">
      <c r="A225" s="5" t="s">
        <v>191</v>
      </c>
      <c r="B225" s="18"/>
      <c r="C225" s="18"/>
      <c r="D225" s="18"/>
      <c r="E225" s="17" t="s">
        <v>192</v>
      </c>
    </row>
    <row r="226" spans="1:5" ht="15.75" thickBot="1" x14ac:dyDescent="0.3">
      <c r="A226" s="5" t="s">
        <v>193</v>
      </c>
      <c r="B226" s="18">
        <v>109.8</v>
      </c>
      <c r="C226" s="18"/>
      <c r="D226" s="18">
        <v>11.36</v>
      </c>
      <c r="E226" s="4" t="s">
        <v>194</v>
      </c>
    </row>
    <row r="227" spans="1:5" ht="15.75" thickBot="1" x14ac:dyDescent="0.3">
      <c r="A227" s="5" t="s">
        <v>195</v>
      </c>
      <c r="B227" s="18"/>
      <c r="C227" s="18"/>
      <c r="D227" s="18"/>
      <c r="E227" s="4" t="s">
        <v>196</v>
      </c>
    </row>
    <row r="228" spans="1:5" ht="15.75" thickBot="1" x14ac:dyDescent="0.3">
      <c r="A228" s="5" t="s">
        <v>327</v>
      </c>
      <c r="B228" s="18"/>
      <c r="C228" s="18"/>
      <c r="D228" s="18">
        <v>1.74</v>
      </c>
      <c r="E228" s="4" t="s">
        <v>328</v>
      </c>
    </row>
    <row r="229" spans="1:5" ht="15.75" thickBot="1" x14ac:dyDescent="0.3">
      <c r="A229" s="7"/>
      <c r="B229" s="56"/>
      <c r="C229" s="56"/>
      <c r="D229" s="56"/>
      <c r="E229" s="8"/>
    </row>
    <row r="230" spans="1:5" ht="15.75" thickBot="1" x14ac:dyDescent="0.3">
      <c r="A230" s="7" t="s">
        <v>45</v>
      </c>
      <c r="B230" s="56">
        <v>-17848.900000000001</v>
      </c>
      <c r="C230" s="56">
        <f>SUM(C219:C229)</f>
        <v>-10619.9</v>
      </c>
      <c r="D230" s="56">
        <f>SUM(D219:D229)</f>
        <v>-12559.369999999999</v>
      </c>
      <c r="E230" s="8"/>
    </row>
    <row r="232" spans="1:5" ht="60" x14ac:dyDescent="0.25">
      <c r="A232" s="74" t="s">
        <v>211</v>
      </c>
      <c r="B232" s="74"/>
      <c r="C232" s="74"/>
      <c r="D232" s="34"/>
      <c r="E232" s="34"/>
    </row>
    <row r="233" spans="1:5" ht="15.75" thickBot="1" x14ac:dyDescent="0.3">
      <c r="A233" s="35"/>
      <c r="B233" s="35"/>
      <c r="C233" s="35"/>
      <c r="D233" s="35"/>
      <c r="E233" s="35"/>
    </row>
    <row r="234" spans="1:5" ht="45.75" thickBot="1" x14ac:dyDescent="0.3">
      <c r="A234" s="30"/>
      <c r="B234" s="21" t="s">
        <v>379</v>
      </c>
      <c r="C234" s="21" t="s">
        <v>365</v>
      </c>
      <c r="D234" s="21" t="s">
        <v>305</v>
      </c>
      <c r="E234" s="10" t="s">
        <v>376</v>
      </c>
    </row>
    <row r="235" spans="1:5" ht="15.75" thickBot="1" x14ac:dyDescent="0.3">
      <c r="A235" s="5" t="s">
        <v>201</v>
      </c>
      <c r="B235" s="18"/>
      <c r="C235" s="18"/>
      <c r="D235" s="18"/>
      <c r="E235" s="4" t="s">
        <v>290</v>
      </c>
    </row>
    <row r="236" spans="1:5" ht="15.75" thickBot="1" x14ac:dyDescent="0.3">
      <c r="A236" s="5" t="s">
        <v>314</v>
      </c>
      <c r="B236" s="18"/>
      <c r="C236" s="18"/>
      <c r="D236" s="18">
        <v>7338</v>
      </c>
      <c r="E236" s="4" t="s">
        <v>324</v>
      </c>
    </row>
    <row r="237" spans="1:5" ht="15.75" thickBot="1" x14ac:dyDescent="0.3">
      <c r="A237" s="5" t="s">
        <v>202</v>
      </c>
      <c r="B237" s="18"/>
      <c r="C237" s="18"/>
      <c r="D237" s="18"/>
      <c r="E237" s="4" t="s">
        <v>203</v>
      </c>
    </row>
    <row r="238" spans="1:5" ht="15.75" thickBot="1" x14ac:dyDescent="0.3">
      <c r="A238" s="5" t="s">
        <v>204</v>
      </c>
      <c r="B238" s="18"/>
      <c r="C238" s="18">
        <v>450</v>
      </c>
      <c r="D238" s="18">
        <v>200</v>
      </c>
      <c r="E238" s="4" t="s">
        <v>205</v>
      </c>
    </row>
    <row r="239" spans="1:5" ht="15" customHeight="1" thickBot="1" x14ac:dyDescent="0.3">
      <c r="A239" s="5" t="s">
        <v>206</v>
      </c>
      <c r="B239" s="18"/>
      <c r="C239" s="18"/>
      <c r="D239" s="18"/>
      <c r="E239" s="4" t="s">
        <v>207</v>
      </c>
    </row>
    <row r="240" spans="1:5" ht="15.75" thickBot="1" x14ac:dyDescent="0.3">
      <c r="A240" s="5" t="s">
        <v>208</v>
      </c>
      <c r="B240" s="18">
        <v>5717.04</v>
      </c>
      <c r="C240" s="18">
        <v>10963.65</v>
      </c>
      <c r="D240" s="18">
        <v>31996.11</v>
      </c>
      <c r="E240" s="4" t="s">
        <v>209</v>
      </c>
    </row>
    <row r="241" spans="1:5" ht="15.75" thickBot="1" x14ac:dyDescent="0.3">
      <c r="A241" s="7" t="s">
        <v>45</v>
      </c>
      <c r="B241" s="56">
        <f>SUM(B235:B240)</f>
        <v>5717.04</v>
      </c>
      <c r="C241" s="56">
        <f>SUM(C235:C240)</f>
        <v>11413.65</v>
      </c>
      <c r="D241" s="56">
        <f>SUM(D235:D240)</f>
        <v>39534.11</v>
      </c>
      <c r="E241" s="4"/>
    </row>
    <row r="242" spans="1:5" x14ac:dyDescent="0.25">
      <c r="A242" s="41"/>
      <c r="B242" s="41"/>
      <c r="C242" s="41"/>
      <c r="D242" s="41"/>
      <c r="E242" s="28"/>
    </row>
    <row r="243" spans="1:5" x14ac:dyDescent="0.25">
      <c r="A243" s="41"/>
      <c r="B243" s="41"/>
      <c r="C243" s="41"/>
      <c r="D243" s="41"/>
      <c r="E243" s="28"/>
    </row>
    <row r="244" spans="1:5" x14ac:dyDescent="0.25">
      <c r="A244" s="41"/>
      <c r="B244" s="41"/>
      <c r="C244" s="41"/>
      <c r="D244" s="41"/>
      <c r="E244" s="28"/>
    </row>
    <row r="245" spans="1:5" x14ac:dyDescent="0.25">
      <c r="A245" s="41"/>
      <c r="B245" s="41"/>
      <c r="C245" s="41"/>
      <c r="D245" s="41"/>
      <c r="E245" s="28"/>
    </row>
    <row r="246" spans="1:5" x14ac:dyDescent="0.25">
      <c r="A246" s="41"/>
      <c r="B246" s="41"/>
      <c r="C246" s="41"/>
      <c r="D246" s="41"/>
      <c r="E246" s="28"/>
    </row>
    <row r="247" spans="1:5" x14ac:dyDescent="0.25">
      <c r="A247" s="41"/>
      <c r="B247" s="41"/>
      <c r="C247" s="41"/>
      <c r="D247" s="41"/>
      <c r="E247" s="28"/>
    </row>
    <row r="248" spans="1:5" x14ac:dyDescent="0.25">
      <c r="A248" s="41"/>
      <c r="B248" s="41"/>
      <c r="C248" s="41"/>
      <c r="D248" s="41"/>
      <c r="E248" s="28"/>
    </row>
    <row r="249" spans="1:5" x14ac:dyDescent="0.25">
      <c r="A249" s="41"/>
      <c r="B249" s="41"/>
      <c r="C249" s="41"/>
      <c r="D249" s="41"/>
      <c r="E249" s="28"/>
    </row>
    <row r="250" spans="1:5" x14ac:dyDescent="0.25">
      <c r="A250" s="41"/>
      <c r="B250" s="41"/>
      <c r="C250" s="41"/>
      <c r="D250" s="41"/>
      <c r="E250" s="28"/>
    </row>
    <row r="251" spans="1:5" x14ac:dyDescent="0.25">
      <c r="A251" s="41"/>
      <c r="B251" s="41"/>
      <c r="C251" s="41"/>
      <c r="D251" s="41"/>
      <c r="E251" s="28"/>
    </row>
    <row r="252" spans="1:5" x14ac:dyDescent="0.25">
      <c r="A252" s="41"/>
      <c r="B252" s="41"/>
      <c r="C252" s="41"/>
      <c r="D252" s="41"/>
      <c r="E252" s="28"/>
    </row>
    <row r="256" spans="1:5" x14ac:dyDescent="0.25">
      <c r="A256" s="73" t="s">
        <v>415</v>
      </c>
      <c r="B256" s="73"/>
      <c r="C256" s="73"/>
    </row>
    <row r="257" spans="1:5" ht="15.75" thickBot="1" x14ac:dyDescent="0.3"/>
    <row r="258" spans="1:5" ht="15.75" thickBot="1" x14ac:dyDescent="0.3">
      <c r="A258" s="1">
        <v>2022</v>
      </c>
      <c r="B258" s="21" t="s">
        <v>414</v>
      </c>
      <c r="C258" s="21"/>
      <c r="D258" s="21" t="s">
        <v>416</v>
      </c>
      <c r="E258" s="21" t="s">
        <v>89</v>
      </c>
    </row>
    <row r="259" spans="1:5" ht="15.75" thickBot="1" x14ac:dyDescent="0.3">
      <c r="A259" s="7" t="s">
        <v>212</v>
      </c>
      <c r="B259" s="18">
        <v>81671.23</v>
      </c>
      <c r="C259" s="16"/>
      <c r="D259" s="18">
        <v>139839.66</v>
      </c>
      <c r="E259" s="4" t="s">
        <v>213</v>
      </c>
    </row>
    <row r="260" spans="1:5" ht="15.75" thickBot="1" x14ac:dyDescent="0.3">
      <c r="A260" s="7" t="s">
        <v>214</v>
      </c>
      <c r="B260" s="18">
        <v>4012.17</v>
      </c>
      <c r="C260" s="16"/>
      <c r="D260" s="18">
        <v>179922.39</v>
      </c>
      <c r="E260" s="4" t="s">
        <v>213</v>
      </c>
    </row>
    <row r="261" spans="1:5" ht="15.75" thickBot="1" x14ac:dyDescent="0.3">
      <c r="A261" s="7" t="s">
        <v>215</v>
      </c>
      <c r="B261" s="18"/>
      <c r="C261" s="16"/>
      <c r="D261" s="18">
        <v>29812.58</v>
      </c>
      <c r="E261" s="4"/>
    </row>
    <row r="262" spans="1:5" ht="15.75" thickBot="1" x14ac:dyDescent="0.3">
      <c r="A262" s="7" t="s">
        <v>216</v>
      </c>
      <c r="B262" s="18">
        <v>12120</v>
      </c>
      <c r="C262" s="16"/>
      <c r="D262" s="18">
        <v>62188.91</v>
      </c>
      <c r="E262" s="4" t="s">
        <v>213</v>
      </c>
    </row>
    <row r="263" spans="1:5" ht="15.75" thickBot="1" x14ac:dyDescent="0.3">
      <c r="A263" s="7" t="s">
        <v>217</v>
      </c>
      <c r="B263" s="18"/>
      <c r="C263" s="16"/>
      <c r="D263" s="18"/>
      <c r="E263" s="4" t="s">
        <v>213</v>
      </c>
    </row>
    <row r="264" spans="1:5" ht="15.75" thickBot="1" x14ac:dyDescent="0.3">
      <c r="A264" s="7" t="s">
        <v>218</v>
      </c>
      <c r="B264" s="18">
        <v>17848.900000000001</v>
      </c>
      <c r="C264" s="16"/>
      <c r="D264" s="18">
        <v>142184.72</v>
      </c>
      <c r="E264" s="4" t="s">
        <v>213</v>
      </c>
    </row>
    <row r="265" spans="1:5" ht="15.75" thickBot="1" x14ac:dyDescent="0.3">
      <c r="A265" s="7" t="s">
        <v>204</v>
      </c>
      <c r="B265" s="18"/>
      <c r="C265" s="16"/>
      <c r="D265" s="18"/>
      <c r="E265" s="4" t="s">
        <v>213</v>
      </c>
    </row>
    <row r="266" spans="1:5" ht="15.75" thickBot="1" x14ac:dyDescent="0.3">
      <c r="A266" s="7" t="s">
        <v>219</v>
      </c>
      <c r="B266" s="18"/>
      <c r="C266" s="16"/>
      <c r="D266" s="18"/>
      <c r="E266" s="4"/>
    </row>
    <row r="267" spans="1:5" ht="15" customHeight="1" thickBot="1" x14ac:dyDescent="0.3">
      <c r="A267" s="7" t="s">
        <v>220</v>
      </c>
      <c r="B267" s="18"/>
      <c r="C267" s="16"/>
      <c r="D267" s="18"/>
      <c r="E267" s="4"/>
    </row>
    <row r="268" spans="1:5" ht="15.75" thickBot="1" x14ac:dyDescent="0.3">
      <c r="A268" s="7" t="s">
        <v>221</v>
      </c>
      <c r="B268" s="18"/>
      <c r="C268" s="16"/>
      <c r="D268" s="18">
        <v>5717.04</v>
      </c>
      <c r="E268" s="4" t="s">
        <v>213</v>
      </c>
    </row>
    <row r="269" spans="1:5" ht="15.75" thickBot="1" x14ac:dyDescent="0.3">
      <c r="A269" s="7" t="s">
        <v>295</v>
      </c>
      <c r="B269" s="18"/>
      <c r="C269" s="16"/>
      <c r="D269" s="18"/>
      <c r="E269" s="4" t="s">
        <v>213</v>
      </c>
    </row>
    <row r="270" spans="1:5" ht="15.75" thickBot="1" x14ac:dyDescent="0.3">
      <c r="A270" s="7"/>
      <c r="B270" s="18"/>
      <c r="C270" s="16"/>
      <c r="D270" s="56"/>
      <c r="E270" s="4"/>
    </row>
    <row r="271" spans="1:5" ht="15.75" thickBot="1" x14ac:dyDescent="0.3">
      <c r="A271" s="7" t="s">
        <v>224</v>
      </c>
      <c r="B271" s="56">
        <f>SUM(B259:B270)</f>
        <v>115652.29999999999</v>
      </c>
      <c r="C271" s="16"/>
      <c r="D271" s="56">
        <f>SUM(D259:D270)</f>
        <v>559665.30000000005</v>
      </c>
      <c r="E271" s="4"/>
    </row>
    <row r="278" spans="1:5" x14ac:dyDescent="0.25">
      <c r="A278" s="120" t="s">
        <v>412</v>
      </c>
    </row>
    <row r="279" spans="1:5" ht="15.75" thickBot="1" x14ac:dyDescent="0.3"/>
    <row r="280" spans="1:5" ht="45.75" thickBot="1" x14ac:dyDescent="0.3">
      <c r="A280" s="1">
        <v>2022</v>
      </c>
      <c r="B280" s="21"/>
      <c r="C280" s="21"/>
      <c r="D280" s="21"/>
      <c r="E280" s="10" t="s">
        <v>376</v>
      </c>
    </row>
    <row r="281" spans="1:5" ht="15.75" thickBot="1" x14ac:dyDescent="0.3">
      <c r="A281" s="130" t="s">
        <v>222</v>
      </c>
      <c r="B281" s="51"/>
      <c r="C281" s="51"/>
      <c r="D281" s="51"/>
      <c r="E281" s="4" t="s">
        <v>225</v>
      </c>
    </row>
    <row r="282" spans="1:5" ht="15.75" thickBot="1" x14ac:dyDescent="0.3">
      <c r="A282" s="131"/>
      <c r="B282" s="51"/>
      <c r="C282" s="51"/>
      <c r="D282" s="51"/>
      <c r="E282" s="4" t="s">
        <v>226</v>
      </c>
    </row>
    <row r="283" spans="1:5" ht="15.75" thickBot="1" x14ac:dyDescent="0.3">
      <c r="A283" s="131"/>
      <c r="B283" s="51"/>
      <c r="C283" s="51"/>
      <c r="D283" s="116">
        <v>360000</v>
      </c>
      <c r="E283" s="4" t="s">
        <v>227</v>
      </c>
    </row>
    <row r="284" spans="1:5" ht="15.75" thickBot="1" x14ac:dyDescent="0.3">
      <c r="A284" s="131"/>
      <c r="B284" s="51"/>
      <c r="C284" s="51"/>
      <c r="D284" s="116">
        <v>35000</v>
      </c>
      <c r="E284" s="4" t="s">
        <v>228</v>
      </c>
    </row>
    <row r="285" spans="1:5" ht="15.75" thickBot="1" x14ac:dyDescent="0.3">
      <c r="A285" s="131"/>
      <c r="B285" s="51"/>
      <c r="C285" s="51"/>
      <c r="D285" s="116">
        <v>24381</v>
      </c>
      <c r="E285" s="4" t="s">
        <v>229</v>
      </c>
    </row>
    <row r="286" spans="1:5" ht="15.75" thickBot="1" x14ac:dyDescent="0.3">
      <c r="A286" s="131"/>
      <c r="B286" s="51"/>
      <c r="C286" s="51"/>
      <c r="D286" s="51"/>
      <c r="E286" s="4" t="s">
        <v>146</v>
      </c>
    </row>
    <row r="287" spans="1:5" ht="15.75" thickBot="1" x14ac:dyDescent="0.3">
      <c r="A287" s="131"/>
      <c r="B287" s="51"/>
      <c r="C287" s="51"/>
      <c r="D287" s="51"/>
      <c r="E287" s="4"/>
    </row>
    <row r="288" spans="1:5" ht="15.75" thickBot="1" x14ac:dyDescent="0.3">
      <c r="A288" s="132"/>
      <c r="B288" s="14"/>
      <c r="C288" s="14"/>
      <c r="D288" s="14"/>
      <c r="E288" s="4"/>
    </row>
    <row r="289" spans="1:5" ht="15.75" thickBot="1" x14ac:dyDescent="0.3">
      <c r="A289" s="7" t="s">
        <v>375</v>
      </c>
      <c r="B289" s="16"/>
      <c r="C289" s="16"/>
      <c r="D289" s="56">
        <v>20000</v>
      </c>
      <c r="E289" s="4" t="s">
        <v>56</v>
      </c>
    </row>
    <row r="290" spans="1:5" ht="15.75" thickBot="1" x14ac:dyDescent="0.3">
      <c r="A290" s="7" t="s">
        <v>223</v>
      </c>
      <c r="B290" s="16"/>
      <c r="C290" s="16"/>
      <c r="D290" s="56"/>
      <c r="E290" s="4" t="s">
        <v>364</v>
      </c>
    </row>
    <row r="291" spans="1:5" ht="15.75" thickBot="1" x14ac:dyDescent="0.3">
      <c r="A291" s="7" t="s">
        <v>292</v>
      </c>
      <c r="B291" s="16"/>
      <c r="C291" s="16"/>
      <c r="D291" s="56">
        <v>4000</v>
      </c>
      <c r="E291" s="4" t="s">
        <v>293</v>
      </c>
    </row>
    <row r="292" spans="1:5" ht="15.75" thickBot="1" x14ac:dyDescent="0.3">
      <c r="A292" s="124"/>
      <c r="B292" s="123"/>
      <c r="C292" s="123"/>
      <c r="D292" s="124"/>
      <c r="E292" s="4"/>
    </row>
    <row r="293" spans="1:5" ht="15.75" thickBot="1" x14ac:dyDescent="0.3">
      <c r="A293" s="121" t="s">
        <v>224</v>
      </c>
      <c r="B293" s="1"/>
      <c r="C293" s="1"/>
      <c r="D293" s="122">
        <f>SUM(D281:D291)</f>
        <v>443381</v>
      </c>
      <c r="E293" s="8"/>
    </row>
    <row r="308" spans="1:5" ht="15.75" thickBot="1" x14ac:dyDescent="0.3">
      <c r="A308" s="31" t="s">
        <v>230</v>
      </c>
      <c r="B308" s="31"/>
      <c r="C308" s="31"/>
      <c r="D308" s="31"/>
      <c r="E308"/>
    </row>
    <row r="309" spans="1:5" ht="15.75" thickBot="1" x14ac:dyDescent="0.3">
      <c r="A309" s="1"/>
      <c r="B309" s="21">
        <v>2022</v>
      </c>
      <c r="C309" s="21">
        <v>2021</v>
      </c>
      <c r="D309" s="21">
        <v>2020</v>
      </c>
      <c r="E309" s="2"/>
    </row>
    <row r="310" spans="1:5" ht="30.75" thickBot="1" x14ac:dyDescent="0.3">
      <c r="A310" s="32" t="s">
        <v>231</v>
      </c>
      <c r="B310" s="54">
        <v>-45358.400000000001</v>
      </c>
      <c r="C310" s="60">
        <v>-22206.41</v>
      </c>
      <c r="D310" s="60">
        <v>-1425.51</v>
      </c>
      <c r="E310" s="100" t="s">
        <v>232</v>
      </c>
    </row>
    <row r="311" spans="1:5" ht="30.75" thickBot="1" x14ac:dyDescent="0.3">
      <c r="A311" s="32" t="s">
        <v>330</v>
      </c>
      <c r="B311" s="117"/>
      <c r="C311" s="118"/>
      <c r="D311" s="118"/>
      <c r="E311" s="119"/>
    </row>
    <row r="312" spans="1:5" ht="43.5" thickBot="1" x14ac:dyDescent="0.3">
      <c r="A312" s="33"/>
      <c r="B312" s="55">
        <v>3987.68</v>
      </c>
      <c r="C312" s="18">
        <v>1277</v>
      </c>
      <c r="D312" s="18">
        <v>2518.9499999999998</v>
      </c>
      <c r="E312" s="4" t="s">
        <v>233</v>
      </c>
    </row>
    <row r="313" spans="1:5" ht="43.5" thickBot="1" x14ac:dyDescent="0.3">
      <c r="A313" s="7" t="s">
        <v>234</v>
      </c>
      <c r="B313" s="56">
        <v>3987.68</v>
      </c>
      <c r="C313" s="56">
        <v>1277</v>
      </c>
      <c r="D313" s="56">
        <v>2518.9499999999998</v>
      </c>
      <c r="E313" s="4" t="s">
        <v>235</v>
      </c>
    </row>
    <row r="336" spans="1:3" ht="15.75" thickBot="1" x14ac:dyDescent="0.3">
      <c r="A336" s="73" t="s">
        <v>261</v>
      </c>
      <c r="B336" s="73"/>
      <c r="C336" s="73"/>
    </row>
    <row r="337" spans="1:5" ht="15.75" thickBot="1" x14ac:dyDescent="0.3">
      <c r="A337" s="1" t="s">
        <v>125</v>
      </c>
      <c r="B337" s="21"/>
      <c r="C337" s="21"/>
      <c r="D337" s="21"/>
      <c r="E337" s="9"/>
    </row>
    <row r="338" spans="1:5" ht="45.75" thickBot="1" x14ac:dyDescent="0.3">
      <c r="A338" s="7"/>
      <c r="B338" s="37" t="s">
        <v>379</v>
      </c>
      <c r="C338" s="37" t="s">
        <v>365</v>
      </c>
      <c r="D338" s="37" t="s">
        <v>305</v>
      </c>
      <c r="E338" s="10" t="s">
        <v>376</v>
      </c>
    </row>
    <row r="339" spans="1:5" ht="15.75" thickBot="1" x14ac:dyDescent="0.3">
      <c r="A339" s="5" t="s">
        <v>237</v>
      </c>
      <c r="B339" s="15"/>
      <c r="C339" s="15"/>
      <c r="D339" s="15"/>
      <c r="E339" s="72" t="s">
        <v>238</v>
      </c>
    </row>
    <row r="340" spans="1:5" ht="15.75" thickBot="1" x14ac:dyDescent="0.3">
      <c r="A340" s="5" t="s">
        <v>239</v>
      </c>
      <c r="B340" s="18"/>
      <c r="C340" s="18"/>
      <c r="D340" s="18"/>
      <c r="E340" s="72" t="s">
        <v>240</v>
      </c>
    </row>
    <row r="341" spans="1:5" ht="15.75" thickBot="1" x14ac:dyDescent="0.3">
      <c r="A341" s="5" t="s">
        <v>241</v>
      </c>
      <c r="B341" s="18"/>
      <c r="C341" s="18"/>
      <c r="D341" s="18"/>
      <c r="E341" s="72" t="s">
        <v>242</v>
      </c>
    </row>
    <row r="342" spans="1:5" ht="15.75" thickBot="1" x14ac:dyDescent="0.3">
      <c r="A342" s="5" t="s">
        <v>243</v>
      </c>
      <c r="B342" s="18"/>
      <c r="C342" s="18"/>
      <c r="D342" s="18"/>
      <c r="E342" s="72" t="s">
        <v>244</v>
      </c>
    </row>
    <row r="343" spans="1:5" ht="15.75" thickBot="1" x14ac:dyDescent="0.3">
      <c r="A343" s="5" t="s">
        <v>245</v>
      </c>
      <c r="B343" s="18">
        <v>416.48</v>
      </c>
      <c r="C343" s="18">
        <v>38.340000000000003</v>
      </c>
      <c r="D343" s="18"/>
      <c r="E343" s="72" t="s">
        <v>246</v>
      </c>
    </row>
    <row r="344" spans="1:5" ht="15.75" thickBot="1" x14ac:dyDescent="0.3">
      <c r="A344" s="5" t="s">
        <v>247</v>
      </c>
      <c r="B344" s="18">
        <v>1810</v>
      </c>
      <c r="C344" s="18"/>
      <c r="D344" s="18">
        <v>408</v>
      </c>
      <c r="E344" s="72" t="s">
        <v>248</v>
      </c>
    </row>
    <row r="345" spans="1:5" ht="15.75" thickBot="1" x14ac:dyDescent="0.3">
      <c r="A345" s="5" t="s">
        <v>249</v>
      </c>
      <c r="B345" s="18"/>
      <c r="C345" s="18"/>
      <c r="D345" s="18"/>
      <c r="E345" s="72" t="s">
        <v>250</v>
      </c>
    </row>
    <row r="346" spans="1:5" ht="15.75" thickBot="1" x14ac:dyDescent="0.3">
      <c r="A346" s="5" t="s">
        <v>251</v>
      </c>
      <c r="B346" s="18"/>
      <c r="C346" s="18"/>
      <c r="D346" s="18"/>
      <c r="E346" s="72" t="s">
        <v>252</v>
      </c>
    </row>
    <row r="347" spans="1:5" ht="15.75" thickBot="1" x14ac:dyDescent="0.3">
      <c r="A347" s="5" t="s">
        <v>35</v>
      </c>
      <c r="B347" s="18">
        <v>100</v>
      </c>
      <c r="C347" s="18"/>
      <c r="D347" s="18"/>
      <c r="E347" s="72" t="s">
        <v>253</v>
      </c>
    </row>
    <row r="348" spans="1:5" ht="15.75" thickBot="1" x14ac:dyDescent="0.3">
      <c r="A348" s="5" t="s">
        <v>254</v>
      </c>
      <c r="B348" s="18">
        <v>14594</v>
      </c>
      <c r="C348" s="18">
        <v>2262</v>
      </c>
      <c r="D348" s="18">
        <v>956.69</v>
      </c>
      <c r="E348" s="72" t="s">
        <v>255</v>
      </c>
    </row>
    <row r="349" spans="1:5" ht="15.75" thickBot="1" x14ac:dyDescent="0.3">
      <c r="A349" s="5" t="s">
        <v>256</v>
      </c>
      <c r="B349" s="18">
        <v>250</v>
      </c>
      <c r="C349" s="18"/>
      <c r="D349" s="18"/>
      <c r="E349" s="72" t="s">
        <v>257</v>
      </c>
    </row>
    <row r="350" spans="1:5" ht="15.75" thickBot="1" x14ac:dyDescent="0.3">
      <c r="A350" s="5" t="s">
        <v>258</v>
      </c>
      <c r="B350" s="18">
        <v>3400</v>
      </c>
      <c r="C350" s="18">
        <v>4700</v>
      </c>
      <c r="D350" s="18">
        <v>2815</v>
      </c>
      <c r="E350" s="72" t="s">
        <v>259</v>
      </c>
    </row>
    <row r="351" spans="1:5" ht="15.75" thickBot="1" x14ac:dyDescent="0.3">
      <c r="A351" s="7"/>
      <c r="B351" s="56"/>
      <c r="C351" s="56"/>
      <c r="D351" s="56"/>
      <c r="E351" s="36"/>
    </row>
    <row r="352" spans="1:5" ht="15.75" thickBot="1" x14ac:dyDescent="0.3">
      <c r="A352" s="7" t="s">
        <v>260</v>
      </c>
      <c r="B352" s="56">
        <f>SUM(B340:B351)</f>
        <v>20570.48</v>
      </c>
      <c r="C352" s="56">
        <f>SUM(C340:C351)</f>
        <v>7000.34</v>
      </c>
      <c r="D352" s="56">
        <f>SUM(D340:D351)</f>
        <v>4179.6900000000005</v>
      </c>
      <c r="E352" s="36"/>
    </row>
    <row r="354" spans="1:9" ht="15.75" thickBot="1" x14ac:dyDescent="0.3"/>
    <row r="355" spans="1:9" ht="15.75" thickBot="1" x14ac:dyDescent="0.3">
      <c r="A355" s="125" t="s">
        <v>144</v>
      </c>
      <c r="B355" s="126"/>
      <c r="C355" s="126"/>
      <c r="D355" s="126"/>
      <c r="E355" s="127"/>
    </row>
    <row r="356" spans="1:9" ht="45.75" thickBot="1" x14ac:dyDescent="0.3">
      <c r="A356" s="7" t="s">
        <v>263</v>
      </c>
      <c r="B356" s="14" t="s">
        <v>380</v>
      </c>
      <c r="C356" s="14" t="s">
        <v>367</v>
      </c>
      <c r="D356" s="14" t="s">
        <v>329</v>
      </c>
      <c r="E356" s="10" t="s">
        <v>376</v>
      </c>
    </row>
    <row r="357" spans="1:9" ht="15.75" thickBot="1" x14ac:dyDescent="0.3">
      <c r="A357" s="5" t="s">
        <v>264</v>
      </c>
      <c r="B357" s="18"/>
      <c r="C357" s="18"/>
      <c r="D357" s="18">
        <v>4218.8900000000003</v>
      </c>
      <c r="E357" s="72" t="s">
        <v>262</v>
      </c>
    </row>
    <row r="358" spans="1:9" ht="15.75" thickBot="1" x14ac:dyDescent="0.3">
      <c r="A358" s="5" t="s">
        <v>356</v>
      </c>
      <c r="B358" s="18">
        <v>25000</v>
      </c>
      <c r="C358" s="18">
        <v>6000</v>
      </c>
      <c r="D358" s="15"/>
      <c r="E358" s="72" t="s">
        <v>357</v>
      </c>
    </row>
    <row r="359" spans="1:9" ht="15.75" thickBot="1" x14ac:dyDescent="0.3">
      <c r="A359" s="5" t="s">
        <v>358</v>
      </c>
      <c r="B359" s="18">
        <v>0</v>
      </c>
      <c r="C359" s="18">
        <v>1281.97</v>
      </c>
      <c r="D359" s="15"/>
      <c r="E359" s="72" t="s">
        <v>359</v>
      </c>
    </row>
    <row r="360" spans="1:9" ht="15.75" thickBot="1" x14ac:dyDescent="0.3">
      <c r="A360" s="7" t="s">
        <v>260</v>
      </c>
      <c r="B360" s="56">
        <f>SUM(B357:B359)</f>
        <v>25000</v>
      </c>
      <c r="C360" s="56">
        <f>SUM(C357:C359)</f>
        <v>7281.97</v>
      </c>
      <c r="D360" s="62">
        <f>SUM(D357:D358)</f>
        <v>4218.8900000000003</v>
      </c>
      <c r="E360" s="36"/>
    </row>
    <row r="361" spans="1:9" x14ac:dyDescent="0.25">
      <c r="A361" s="41"/>
      <c r="B361" s="41"/>
      <c r="C361" s="41"/>
      <c r="D361" s="41"/>
      <c r="E361" s="47"/>
    </row>
    <row r="362" spans="1:9" x14ac:dyDescent="0.25">
      <c r="A362" s="41"/>
      <c r="B362" s="41"/>
      <c r="C362" s="41"/>
      <c r="D362" s="41"/>
      <c r="E362" s="47"/>
    </row>
    <row r="363" spans="1:9" x14ac:dyDescent="0.25">
      <c r="A363" s="41"/>
      <c r="B363" s="41"/>
      <c r="C363" s="41"/>
      <c r="D363" s="41"/>
      <c r="E363" s="47"/>
    </row>
    <row r="364" spans="1:9" x14ac:dyDescent="0.25">
      <c r="A364" s="41"/>
      <c r="B364" s="41"/>
      <c r="C364" s="41"/>
      <c r="D364" s="41"/>
      <c r="E364" s="47"/>
      <c r="I364">
        <v>0</v>
      </c>
    </row>
    <row r="366" spans="1:9" ht="15.75" thickBot="1" x14ac:dyDescent="0.3">
      <c r="A366" t="s">
        <v>274</v>
      </c>
    </row>
    <row r="367" spans="1:9" ht="45.75" thickBot="1" x14ac:dyDescent="0.3">
      <c r="A367" s="1" t="s">
        <v>265</v>
      </c>
      <c r="B367" s="10" t="s">
        <v>379</v>
      </c>
      <c r="C367" s="10" t="s">
        <v>365</v>
      </c>
      <c r="D367" s="10" t="s">
        <v>305</v>
      </c>
      <c r="E367" s="10" t="s">
        <v>376</v>
      </c>
    </row>
    <row r="368" spans="1:9" ht="15.75" thickBot="1" x14ac:dyDescent="0.3">
      <c r="A368" s="5" t="s">
        <v>266</v>
      </c>
      <c r="B368" s="18"/>
      <c r="C368" s="18"/>
      <c r="D368" s="15"/>
      <c r="E368" s="4" t="s">
        <v>267</v>
      </c>
    </row>
    <row r="369" spans="1:5" ht="29.25" thickBot="1" x14ac:dyDescent="0.3">
      <c r="A369" s="5" t="s">
        <v>268</v>
      </c>
      <c r="B369" s="18">
        <v>1350</v>
      </c>
      <c r="C369" s="18">
        <v>500</v>
      </c>
      <c r="D369" s="18">
        <v>1565.99</v>
      </c>
      <c r="E369" s="4" t="s">
        <v>269</v>
      </c>
    </row>
    <row r="370" spans="1:5" ht="29.25" thickBot="1" x14ac:dyDescent="0.3">
      <c r="A370" s="5" t="s">
        <v>297</v>
      </c>
      <c r="B370" s="18"/>
      <c r="C370" s="18"/>
      <c r="D370" s="15"/>
      <c r="E370" s="4" t="s">
        <v>270</v>
      </c>
    </row>
    <row r="371" spans="1:5" ht="15.75" thickBot="1" x14ac:dyDescent="0.3">
      <c r="A371" s="5" t="s">
        <v>271</v>
      </c>
      <c r="B371" s="18"/>
      <c r="C371" s="18">
        <v>1163.93</v>
      </c>
      <c r="D371" s="15"/>
      <c r="E371" s="4" t="s">
        <v>272</v>
      </c>
    </row>
    <row r="372" spans="1:5" ht="15.75" thickBot="1" x14ac:dyDescent="0.3">
      <c r="A372" s="5" t="s">
        <v>408</v>
      </c>
      <c r="B372" s="18">
        <v>20</v>
      </c>
      <c r="C372" s="18"/>
      <c r="D372" s="15"/>
      <c r="E372" s="4" t="s">
        <v>409</v>
      </c>
    </row>
    <row r="373" spans="1:5" ht="15.75" thickBot="1" x14ac:dyDescent="0.3">
      <c r="A373" s="5" t="s">
        <v>204</v>
      </c>
      <c r="B373" s="18">
        <v>1286.8900000000001</v>
      </c>
      <c r="C373" s="18"/>
      <c r="D373" s="15"/>
      <c r="E373" s="4" t="s">
        <v>407</v>
      </c>
    </row>
    <row r="374" spans="1:5" ht="15.75" thickBot="1" x14ac:dyDescent="0.3">
      <c r="A374" s="5" t="s">
        <v>410</v>
      </c>
      <c r="B374" s="18">
        <v>1700</v>
      </c>
      <c r="C374" s="18"/>
      <c r="D374" s="15"/>
      <c r="E374" s="4" t="s">
        <v>411</v>
      </c>
    </row>
    <row r="375" spans="1:5" ht="15.75" thickBot="1" x14ac:dyDescent="0.3">
      <c r="A375" s="5" t="s">
        <v>362</v>
      </c>
      <c r="B375" s="18"/>
      <c r="C375" s="18">
        <v>4000</v>
      </c>
      <c r="D375" s="15"/>
      <c r="E375" s="4" t="s">
        <v>363</v>
      </c>
    </row>
    <row r="376" spans="1:5" ht="15.75" thickBot="1" x14ac:dyDescent="0.3">
      <c r="A376" s="7" t="s">
        <v>273</v>
      </c>
      <c r="B376" s="56">
        <f>SUM(B368:B375)</f>
        <v>4356.8900000000003</v>
      </c>
      <c r="C376" s="56">
        <f>SUM(C368:C375)</f>
        <v>5663.93</v>
      </c>
      <c r="D376" s="62">
        <f>SUM(D369:D375)</f>
        <v>1565.99</v>
      </c>
      <c r="E376" s="8"/>
    </row>
    <row r="377" spans="1:5" x14ac:dyDescent="0.25">
      <c r="A377" s="41"/>
      <c r="B377" s="41"/>
      <c r="C377" s="41"/>
      <c r="D377" s="41"/>
      <c r="E377" s="42"/>
    </row>
    <row r="378" spans="1:5" x14ac:dyDescent="0.25">
      <c r="A378" s="41"/>
      <c r="B378" s="41"/>
      <c r="C378" s="41"/>
      <c r="D378" s="41"/>
      <c r="E378" s="42"/>
    </row>
    <row r="379" spans="1:5" x14ac:dyDescent="0.25">
      <c r="A379" s="41"/>
      <c r="B379" s="41"/>
      <c r="C379" s="41"/>
      <c r="D379" s="41"/>
      <c r="E379" s="42"/>
    </row>
    <row r="380" spans="1:5" x14ac:dyDescent="0.25">
      <c r="A380" s="41"/>
      <c r="B380" s="41"/>
      <c r="C380" s="41"/>
      <c r="D380" s="41"/>
      <c r="E380" s="42"/>
    </row>
    <row r="381" spans="1:5" x14ac:dyDescent="0.25">
      <c r="A381" s="41"/>
      <c r="B381" s="41"/>
      <c r="C381" s="41"/>
      <c r="D381" s="41"/>
      <c r="E381" s="42"/>
    </row>
    <row r="382" spans="1:5" x14ac:dyDescent="0.25">
      <c r="A382" s="41"/>
      <c r="B382" s="41"/>
      <c r="C382" s="41"/>
      <c r="D382" s="41"/>
      <c r="E382" s="42"/>
    </row>
    <row r="383" spans="1:5" x14ac:dyDescent="0.25">
      <c r="A383" s="41"/>
      <c r="B383" s="41"/>
      <c r="C383" s="41"/>
      <c r="D383" s="41"/>
      <c r="E383" s="42"/>
    </row>
    <row r="384" spans="1:5" x14ac:dyDescent="0.25">
      <c r="A384" s="41"/>
      <c r="B384" s="41"/>
      <c r="C384" s="41"/>
      <c r="D384" s="41"/>
      <c r="E384" s="42"/>
    </row>
    <row r="385" spans="1:5" x14ac:dyDescent="0.25">
      <c r="A385" s="41"/>
      <c r="B385" s="41"/>
      <c r="C385" s="41"/>
      <c r="D385" s="41"/>
      <c r="E385" s="42"/>
    </row>
    <row r="386" spans="1:5" x14ac:dyDescent="0.25">
      <c r="A386" s="41"/>
      <c r="B386" s="41"/>
      <c r="C386" s="41"/>
      <c r="D386" s="41"/>
      <c r="E386" s="42"/>
    </row>
    <row r="387" spans="1:5" x14ac:dyDescent="0.25">
      <c r="A387" s="41"/>
      <c r="B387" s="41"/>
      <c r="C387" s="41"/>
      <c r="D387" s="41"/>
      <c r="E387" s="42"/>
    </row>
    <row r="388" spans="1:5" x14ac:dyDescent="0.25">
      <c r="A388" s="41"/>
      <c r="B388" s="41"/>
      <c r="C388" s="41"/>
      <c r="D388" s="41"/>
      <c r="E388" s="42"/>
    </row>
    <row r="389" spans="1:5" x14ac:dyDescent="0.25">
      <c r="A389" s="41"/>
      <c r="B389" s="41"/>
      <c r="C389" s="41"/>
      <c r="D389" s="41"/>
      <c r="E389" s="42"/>
    </row>
    <row r="393" spans="1:5" ht="15.75" thickBot="1" x14ac:dyDescent="0.3"/>
    <row r="394" spans="1:5" ht="54.75" thickBot="1" x14ac:dyDescent="0.3">
      <c r="A394" s="39" t="s">
        <v>381</v>
      </c>
      <c r="B394" s="52"/>
      <c r="C394" s="52"/>
      <c r="D394" s="91">
        <v>571535.48</v>
      </c>
      <c r="E394"/>
    </row>
    <row r="395" spans="1:5" ht="36.75" thickBot="1" x14ac:dyDescent="0.3">
      <c r="A395" s="40" t="s">
        <v>382</v>
      </c>
      <c r="B395" s="53"/>
      <c r="C395" s="53"/>
      <c r="D395" s="92">
        <v>568540.13</v>
      </c>
      <c r="E395"/>
    </row>
    <row r="396" spans="1:5" ht="36.75" thickBot="1" x14ac:dyDescent="0.3">
      <c r="A396" s="40" t="s">
        <v>383</v>
      </c>
      <c r="B396" s="53"/>
      <c r="C396" s="53"/>
      <c r="D396" s="92">
        <v>2995.35</v>
      </c>
      <c r="E396"/>
    </row>
    <row r="397" spans="1:5" ht="18.75" thickBot="1" x14ac:dyDescent="0.3">
      <c r="A397" s="40"/>
      <c r="B397" s="53"/>
      <c r="C397" s="53"/>
      <c r="D397" s="40"/>
      <c r="E397"/>
    </row>
    <row r="398" spans="1:5" ht="18.75" thickBot="1" x14ac:dyDescent="0.3">
      <c r="A398" s="40"/>
      <c r="B398" s="53"/>
      <c r="C398" s="53"/>
      <c r="D398" s="40"/>
      <c r="E398"/>
    </row>
    <row r="399" spans="1:5" ht="36.75" thickBot="1" x14ac:dyDescent="0.3">
      <c r="A399" s="40" t="s">
        <v>384</v>
      </c>
      <c r="B399" s="53"/>
      <c r="C399" s="53"/>
      <c r="D399" s="92">
        <v>588390.18999999994</v>
      </c>
      <c r="E399"/>
    </row>
    <row r="400" spans="1:5" ht="36.75" thickBot="1" x14ac:dyDescent="0.3">
      <c r="A400" s="40" t="s">
        <v>385</v>
      </c>
      <c r="B400" s="53"/>
      <c r="C400" s="53"/>
      <c r="D400" s="92">
        <v>584223.46</v>
      </c>
      <c r="E400"/>
    </row>
    <row r="401" spans="1:5" ht="36.75" thickBot="1" x14ac:dyDescent="0.3">
      <c r="A401" s="40" t="s">
        <v>386</v>
      </c>
      <c r="B401" s="53"/>
      <c r="C401" s="53"/>
      <c r="D401" s="92">
        <v>4166.7299999999996</v>
      </c>
      <c r="E401"/>
    </row>
    <row r="402" spans="1:5" x14ac:dyDescent="0.25">
      <c r="E402"/>
    </row>
  </sheetData>
  <mergeCells count="26">
    <mergeCell ref="B161:B162"/>
    <mergeCell ref="C139:C140"/>
    <mergeCell ref="A3:A5"/>
    <mergeCell ref="E123:E124"/>
    <mergeCell ref="A125:A129"/>
    <mergeCell ref="A116:A120"/>
    <mergeCell ref="A123:A124"/>
    <mergeCell ref="A70:A72"/>
    <mergeCell ref="A74:A79"/>
    <mergeCell ref="B139:B140"/>
    <mergeCell ref="A355:E355"/>
    <mergeCell ref="A197:A215"/>
    <mergeCell ref="A281:A288"/>
    <mergeCell ref="A12:A13"/>
    <mergeCell ref="A195:A196"/>
    <mergeCell ref="A42:A43"/>
    <mergeCell ref="A45:A46"/>
    <mergeCell ref="A17:A18"/>
    <mergeCell ref="A30:A31"/>
    <mergeCell ref="A139:A140"/>
    <mergeCell ref="E139:E140"/>
    <mergeCell ref="A161:A162"/>
    <mergeCell ref="C161:C162"/>
    <mergeCell ref="E161:E162"/>
    <mergeCell ref="D139:D140"/>
    <mergeCell ref="D161:D162"/>
  </mergeCells>
  <pageMargins left="0.7" right="0.7" top="0.75" bottom="0.75" header="0.3" footer="0.3"/>
  <pageSetup paperSize="9" fitToHeight="0" orientation="landscape" r:id="rId1"/>
  <headerFooter>
    <oddHeader>&amp;C&amp;"-,Grassetto"&amp;12FO.CU.S. 
FONDAZIONE CULTURE SANTARCANGELO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2023-09-14T10:37:48Z</dcterms:modified>
</cp:coreProperties>
</file>